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1" sheetId="1" r:id="rId4"/>
    <sheet state="visible" name="Hoja4" sheetId="2" r:id="rId5"/>
    <sheet state="visible" name="Hoja2" sheetId="3" r:id="rId6"/>
    <sheet state="visible" name="Hoja3" sheetId="4" r:id="rId7"/>
  </sheets>
  <definedNames/>
  <calcPr/>
  <extLst>
    <ext uri="GoogleSheetsCustomDataVersion2">
      <go:sheetsCustomData xmlns:go="http://customooxmlschemas.google.com/" r:id="rId8" roundtripDataChecksum="ebDObHsqldpMB9vj9DlHsiKtzENDbepZa3PVKtfIq7o="/>
    </ext>
  </extLst>
</workbook>
</file>

<file path=xl/sharedStrings.xml><?xml version="1.0" encoding="utf-8"?>
<sst xmlns="http://schemas.openxmlformats.org/spreadsheetml/2006/main" count="566" uniqueCount="404">
  <si>
    <t>FORMULARIO DE RENDICIÓN DE CUENTAS</t>
  </si>
  <si>
    <t>INSTITUCIONES VINCULADAS A GADS, CUERPO DE BOMBEROS, REGISTRADORES DE LA PROPIEDAD, CONSEJOS DE PROTECCIÓN DE DERECHOS, CONSEJOS DE SEGURIDAD, CG. GALÁPAGOS</t>
  </si>
  <si>
    <t>DATOS GENERALES</t>
  </si>
  <si>
    <t>RUC:</t>
  </si>
  <si>
    <t>INSTITUCIÓN:</t>
  </si>
  <si>
    <t xml:space="preserve">CONSEJO DE PROTECCIÒN DE DERECHOS DE RUMIÑAHUI </t>
  </si>
  <si>
    <t xml:space="preserve"> FUNCIÓN A LA QUE PERTENECE</t>
  </si>
  <si>
    <t xml:space="preserve">GAD MUNICIPAL </t>
  </si>
  <si>
    <t xml:space="preserve"> SECTOR:</t>
  </si>
  <si>
    <t>NA</t>
  </si>
  <si>
    <t>NIVEL QUE RINDE CUENTAS:</t>
  </si>
  <si>
    <t xml:space="preserve">MUNICIPAL </t>
  </si>
  <si>
    <t>PROVINCIA:</t>
  </si>
  <si>
    <t>PICHINCHA</t>
  </si>
  <si>
    <t>CANTÓN:</t>
  </si>
  <si>
    <t>RUMIÑAHUI</t>
  </si>
  <si>
    <t>PARROQUIA:</t>
  </si>
  <si>
    <t>SANGOLQUI</t>
  </si>
  <si>
    <t>DIRECCIÓN:</t>
  </si>
  <si>
    <t>GARCIA MORENO Y RIOFRIO, ESQUINA</t>
  </si>
  <si>
    <t>EMAIL:</t>
  </si>
  <si>
    <t>info@coproder.gob.ec</t>
  </si>
  <si>
    <t>TELÉFONO:</t>
  </si>
  <si>
    <t>PÁGINA WEB O RED SOCIAL:</t>
  </si>
  <si>
    <t>https://www.facebook.com/profile.php?id=100064534039335</t>
  </si>
  <si>
    <t>REPRESENTANTE LEGAL</t>
  </si>
  <si>
    <t>NOMBRES DEL REPRESENTANTE:</t>
  </si>
  <si>
    <t xml:space="preserve">CARLA MARIA ACOSTA BUENAÑO </t>
  </si>
  <si>
    <t>CARGO DEL REPRESENTANTE:</t>
  </si>
  <si>
    <t xml:space="preserve">SECRETARIA EJECUTIVA </t>
  </si>
  <si>
    <t>EMAIL DE NOTIFICACIÓN:</t>
  </si>
  <si>
    <t>cacosta@coproder.gob.ec</t>
  </si>
  <si>
    <t>RESPONSABLE DEL PROCESO DE RENDICIÓN DE CUENTAS</t>
  </si>
  <si>
    <t>NOMBRES DEL RESPONSABLE:</t>
  </si>
  <si>
    <t>CARGO DEL RESPONSABLE:</t>
  </si>
  <si>
    <t>FECHA DE DESIGNACIÓN:</t>
  </si>
  <si>
    <t>RESPONSABLE DEL REGISTRO DEL INFORME DE RENDICIÓN DE CUENTAS</t>
  </si>
  <si>
    <t>DEBORA SARAI USHIÑA VILCACUNDO</t>
  </si>
  <si>
    <t>ANALISTA DE SEGUIMIENTO Y EVALUACION DE PPL</t>
  </si>
  <si>
    <t>DATOS DEL INFORME</t>
  </si>
  <si>
    <t>PERIODO DE RENDICIÓN DE CUENTAS</t>
  </si>
  <si>
    <t>FECHA DE INICIO:</t>
  </si>
  <si>
    <t>FECHA DE FIN:</t>
  </si>
  <si>
    <t>COMPETENCIAS Y FUNCIONES</t>
  </si>
  <si>
    <t>TIPO (ESCOGER ENTRE:
COMPETENCIAS/FUNCIONES
COMPETENCIAS EXCLUSIVAS)</t>
  </si>
  <si>
    <t>FUNCIÓN OBJETIVO</t>
  </si>
  <si>
    <t>FUNCIONES</t>
  </si>
  <si>
    <t>Formulaciòn y transversalizaciòn de PPL</t>
  </si>
  <si>
    <t>Seguimiento y evaluaciòn de PPL</t>
  </si>
  <si>
    <t xml:space="preserve">Observancia y participaciòn social </t>
  </si>
  <si>
    <t xml:space="preserve">Coordinaciòn del Sistema de Protecciòn de Derechos y Redes especailizadas </t>
  </si>
  <si>
    <t>OBJETIVOS DEL PLAN DE DESARROLLO</t>
  </si>
  <si>
    <t>DESCRIBA EL OBJETIVO DEL PLAN DE DESARROLLO
TERRITORIAL</t>
  </si>
  <si>
    <t>Aportar al fortalecimiento de políticas públicas integrales, que promuevan la igualdad de oportunidades y la promoción de derechos con énfasis en los grupos prioritarios y vulnerables</t>
  </si>
  <si>
    <t>EJECUCIÓN PROGRAMÁTICA</t>
  </si>
  <si>
    <t>ELIJA LOS OBJETIVOS DEL PLAN DE DESARROLLO DE SU TERRITORIO</t>
  </si>
  <si>
    <t>COMPETENCIAS</t>
  </si>
  <si>
    <t>META POA</t>
  </si>
  <si>
    <t>INDICADOR DE LA META</t>
  </si>
  <si>
    <t>RESULTADOS</t>
  </si>
  <si>
    <t>DESCRIPCIÓN DE LA GESTIÓN POR META</t>
  </si>
  <si>
    <t>DESCRIPCIÓN DE CÓMO APORTA EL RESULTADO ALCANZADO AL LOGRO DEL PLAN DE DESARROLLO?</t>
  </si>
  <si>
    <t>TIPO DE COMPETENCIAS</t>
  </si>
  <si>
    <t>DESCRIPCIÓN COMPETENCIAS</t>
  </si>
  <si>
    <t>NO.META</t>
  </si>
  <si>
    <t>DESCRIPCIÓN DE LA META</t>
  </si>
  <si>
    <t>TOTALES PLANIFICADOS</t>
  </si>
  <si>
    <t>TOTALES CUMPLIDOS</t>
  </si>
  <si>
    <t>Aportar al fortalecimiento de políticas públicas 
integrales, que promuevan la igualdad de 
oportunidades y la promoción de derechos con 
énfasis en los grupos prioritarios y vulnerables</t>
  </si>
  <si>
    <t>Concurrente</t>
  </si>
  <si>
    <t>Formular y transversalizar políticas públicas sobre temáticas de género, interculturalidad, generacional, movilidad humana, discapacidad.</t>
  </si>
  <si>
    <t>Diseñar y acompañar los procesos de formulación y transversalización de politicas publicas en el marco de las funciones del COPRODER.</t>
  </si>
  <si>
    <t xml:space="preserve"># políticas públicas </t>
  </si>
  <si>
    <t xml:space="preserve">Se entregò a la Municipalidad el Proyecto de Ordenanza, a travès del Oficio Nro. 0351-2023-COPRODER, con fecha 18 de octubre 2023. 
Se cuenta con un Plan de Comunicaciòn, preliminar en proceso de pilotaje. 
</t>
  </si>
  <si>
    <t xml:space="preserve">Incrementar el 4% en la cobertura de atención a 
grupos de atención prioritaria hasta el año 2024. </t>
  </si>
  <si>
    <t xml:space="preserve">Hacer seguimiento y evaluación de la política pública para la igualdad. </t>
  </si>
  <si>
    <t>Análisis e interpretación de informaciòn y resultados de gestiòn institucional, on el fin de orientar la toma de decisiones (informes técnicos)</t>
  </si>
  <si>
    <t xml:space="preserve"># de informes tècnicos elaborados </t>
  </si>
  <si>
    <t xml:space="preserve">2 Informes; uno de rendiciòn de cuentas y de transparencia.
2 Informes de seguimiento NNA-JCPD
2 Informes de seguimiento PAM-JCPD
2 informes de seguimiento RUV-JCPD
2 Informes de violencia de gènero
</t>
  </si>
  <si>
    <t xml:space="preserve">Incrementar el 4% en la cobertura de atención a 
grupos de atención prioritaria hasta el año 2024.
1 sistema de registro, indicadores y evaluación 
actualizado y funcionando al año 2024. 
 3 estudios relacionados con la situación de los grupos de atención prioritaria hasta el año 2022. </t>
  </si>
  <si>
    <t xml:space="preserve">Observar la política pública y  promover la participaciòn de titulares de derechos, de los GAP. </t>
  </si>
  <si>
    <t>Garantizar la participación y la representatividad de las y los titulares de derechos.
Promover procesos de participación social como un mecanismo de observancia de la política pública local</t>
  </si>
  <si>
    <t xml:space="preserve"># de procesos de capacitación, participación y actoría. </t>
  </si>
  <si>
    <t xml:space="preserve">1 Informe preliminar de Observancia a la JCPD.
A travès de la estrategia de participaciòn y actorìa social, se implementaron 5 procesos, ditigido a niñas y niños, adolescentes, personas adultas mayores, personas con discapacidad y mujeres, promoviendo la participaciòn de 5.686 personas parte de los GAP y sus familias.  </t>
  </si>
  <si>
    <t>Desarrollar 6 capacitaciones de educación que 
contribuyan a la construcción de la cultura de 
paz hasta 2024. 
5% de niños, niñas y adolescentes participan en 
actividades lúdico_x0002_pedagógicas hasta el año 
2024.</t>
  </si>
  <si>
    <t>Exclusiva</t>
  </si>
  <si>
    <t xml:space="preserve">Coordinar con las entidades rectoras y ejecutoras, organismos especializados, redes insterinstitucionales de protección de derechos e institucionalidad parte del Sistema de Protección Integral. </t>
  </si>
  <si>
    <t>Promover procesos institucionales y sociales en base de alianzas y coordinaciones interinstitucionales, con el fin de fortalecer al Sistema de Protección de Derechos.</t>
  </si>
  <si>
    <t xml:space="preserve"># de espacios de coordinaciòn  
# de planes de trabajo de coordinación </t>
  </si>
  <si>
    <t xml:space="preserve">
4</t>
  </si>
  <si>
    <t>1 Mesa Tècnica de ETI-M
1 Mesa de Canalizaciòn de Casos
1 Red de Movilidad Humana.
1 Mesa de Desnutriciòn Infantil 
Espacios de participaciòn; Red de Protecciòn del Valle, Mesa de Discapacidades. 
11 convenios de cooperaciòn interinstitucional. 
Plan de Mesa ETI implementado en un 75% 
1 metodologìa de actuaciòn de la Mesa de Canalizaciòn, preliminar.
1 Plan de la Red de MH implementado en un 95% 
1 Plan implemntado de la Mesa de Denutriciòn.</t>
  </si>
  <si>
    <t>Incrementar el 4% en la cobertura de atención a 
grupos de atención prioritaria hasta el año 2024
1 modelo de gestión integral para la atención, referencia y acogida para personas víctimas de violencia hasta el año 2024</t>
  </si>
  <si>
    <t>PLAN DE DESARROLLO:</t>
  </si>
  <si>
    <t>PLAN DE TRABAJO (OFERTA ELECTORAL)</t>
  </si>
  <si>
    <t>DESCRIBA LOS OBJETIVOS/ OFERTAS DEL PLAN DE TRABAJO</t>
  </si>
  <si>
    <t>DESCRIBA LOS PROGRAMAS / PROYECTOS RELACIONADOS CON EL OBJETIVO DEL PLAN DE TRABAJO</t>
  </si>
  <si>
    <t>PORCENTAJE DE AVANCE</t>
  </si>
  <si>
    <t>DESCRIBA LOS RESULTADOS ALCANZADOS</t>
  </si>
  <si>
    <t>Desarrollo social y bienestar humano 2019-2023
Lograr la actorìa social de grupos de atenciòn prioritaria 2023-2027</t>
  </si>
  <si>
    <t xml:space="preserve">Estrategia de participàciòn y actorìa social </t>
  </si>
  <si>
    <t xml:space="preserve">Fortalecimiento de la cultura de equidad de gènero, prevenciòn de la violencia, discriminaciòn y desigualdad a travès de talleres, charlas y capacitaciones en pro de disminuir los indices de femicidio, abuso infantil y violencia. </t>
  </si>
  <si>
    <t>IMPLEMENTACIÓN DE POLÍTICAS PÚBLICAS PARA LA IGUALDAD:</t>
  </si>
  <si>
    <t>IMPLEMENTACIÓN DE POLÍTICAS PÚBLICAS PARA LA IGUALDAD</t>
  </si>
  <si>
    <t>PONGA SI O NO</t>
  </si>
  <si>
    <t>DESCRIBA LA POLÍTICA IMPLEMENTADA</t>
  </si>
  <si>
    <t>DETALLE PRINCIPALES RESULTADOS OBTENIDOS</t>
  </si>
  <si>
    <t>EXPLIQUE CÓMO APORTA EL RESULTADO AL CUMPLIMIENTO DE LAS AGENDAS DE IGUALDAD</t>
  </si>
  <si>
    <t>IMPLEMENTACIÓN DE POLÍTICAS PÚBLICAS INTERCULTURALES</t>
  </si>
  <si>
    <t>NO</t>
  </si>
  <si>
    <t>IMPLEMENTACIÓN DE POLÍTICAS PÚBLICAS GENERACIONALES</t>
  </si>
  <si>
    <t>SI</t>
  </si>
  <si>
    <t>Prevenir y erradicar la desnutrición y malnutrición promoviendo hábitos de vida
saludables. 
Prevenir y erradicar el trabajo infantil. 
Prevenir el embarazo en niñas y adolescentes entre 10 a 19 años, garantizando el acceso a servicios de salud sexual y salud reproductiva. 
Prevenir y erradicar la violencia asegurando mecanismos integrales de restitución de derechos</t>
  </si>
  <si>
    <t>Un proceso de promociòn de derechos de PAM a travès del arte, mùsica, juego y compartir. 
Un proyecto de Participaciòn estudiantil UECLH
Un proyecto de prevenciòn de consumo de drogas implementado en la UEFOG
Procesos de sensibilizaciòn en unidades educativas cantonales en temàticas de derechos y prevenciòn de riegsos psicosociales. (21DAC)
Un proceso "Jugar es Proteger", con niños de 3 y 4 años.
Procesos de sensibilizaciòn comunitaria en prevenciòn de violencia y protecciòn integral de NNA.</t>
  </si>
  <si>
    <t xml:space="preserve">Reducir 6 puntos porcentuales la Desnutrición Crónica Infantil en menores de 2 años.
Disminuir la tasa de trabajo infantil (de 5 a 14 años) de 6,10% a 4,42%. 
Disminuir la tasa de nacimientos por embarazo adolescente (15 a 19 años) del 54,6 al 39,4 por cada 1.000 nacidos vivos. 
Disminuir la tasa de femicidios por cada 100.000 mujeres de 0,87 a 0,80. </t>
  </si>
  <si>
    <t>IMPLEMENTACIÓN DE POLÍTICAS PÚBLICAS DE DISCAPACIDADES</t>
  </si>
  <si>
    <t>Promover la inclusión laboral de Personas con Discapacidad y sustitutos en el sector público y privado.
Consolidar los procesos de inclusión educativa
Fortalecer el ejercicio del derecho a la salud sexual y salud reproductiva de las personas con discapacidad.</t>
  </si>
  <si>
    <t xml:space="preserve">Construcciòn de la metodologìa del Proceso de Reconocimineto de buenas pràcticas de inclsuiòn laboral de PCD.
Un proceso de capacitaciòn en tècnicas de inclusiòn educativa a travès del arte. 
Sensibilizaciòn a mujeres cuidadoras en sexualidad y autocuidado. </t>
  </si>
  <si>
    <t xml:space="preserve">
Número de personas con discapacidad y/o sustitutas incluidas laboralmente.
Número de docentes del sistema educativo fiscal, capacitados en diversos temas relacionados con la educación especializada e inclusiva.
Contribuye a las acciones de sensibilizaciòn a personas con discapacidad y
sus familias en temas de salud sexual y salud reproductiva con enfoque de género e intergeneracional para personas con discapacidad</t>
  </si>
  <si>
    <t>IMPLEMENTACIÓN DE POLÍTICAS PÚBLICAS DE GÉNERO</t>
  </si>
  <si>
    <t>Implementar acciones integrales e interinstitucionales para la prevención de la violencia de género y atención a víctimas.</t>
  </si>
  <si>
    <t xml:space="preserve">
Transversalizaciòn del enfoque de gènero, en la Ordenanza 010-2023 para la Prevenciòn de la Violencia contra las Mujeres.
Procesos de sensibilizaciòn en rutas de protecciòn y derechos de mujeres. </t>
  </si>
  <si>
    <t xml:space="preserve">Incidir en la disminuciòn del indice de violencia de gènero que viven las mujeres. </t>
  </si>
  <si>
    <t>IMPLEMENTACIÓN DE POLÍTICAS PÚBLICAS DE MOVILIDAD HUMANA</t>
  </si>
  <si>
    <t>Impulsar la inclusión económica a través de procesos productivos enfocados a personas en movilidad humana, considerando las necesidades de la sociedad de acogida con un enfoque sostenible.
Combatir toda forma de discriminación hacia personas en movilidad humana y promover una vida libre de violencia</t>
  </si>
  <si>
    <t>Conformaciòn de la Red de Movilidad Humana, e implementaciòn del Plan de acciòn 2023, en un 95%</t>
  </si>
  <si>
    <t>Capacitar en educación financiera,procesos de ahorro y en economía
popular y solidaria, incluidos los relacionados a la implementación de cajas de ahorro bajo el sistema de finanzas populares para personas en movilidad humana. 
Facilitar el acceso a servicios de prevención, atención y protección integral para mujeres, niñas, niños, adolescentes y otros grupos de atención prioritaria en movilidad humana víctimas de violencia. 
Generar un proceso de regularización migratoria (ordinario y extraordinarios) integral atendiendo al debido proceso de personas en situación de movilidad 
humana</t>
  </si>
  <si>
    <t>MECANISMOS DE PARTICIPACIÓN CIUDADANA:</t>
  </si>
  <si>
    <t>MECANISMOS DE PARTICIPACIÓN CIUDADANA</t>
  </si>
  <si>
    <t>NÚMERO DE MECANISMOS IMPLEMENTADOS EN EL AÑO</t>
  </si>
  <si>
    <t>LINK AL MEDIO DE VERIFICACIÓN PUBLICADO EN LA PAG. WEB DE LA INSTITUCIÓN</t>
  </si>
  <si>
    <t>INSTANCIA DE PARTICIPACIÓN</t>
  </si>
  <si>
    <t>https://www.facebook.com/permalink.php?story_fbid=pfbid02XYkyiozum83vcBAfrG6sMz1M5FHS6Lg835wLTMDe16Dkp7oiCJXY9GiYD115AHd8l&amp;id=100064534039335</t>
  </si>
  <si>
    <t>AUDIENCIA PÚBLICA</t>
  </si>
  <si>
    <t>CABILDO POPULAR</t>
  </si>
  <si>
    <t>CONSEJO DE PLANIFICACIÓN LOCAL</t>
  </si>
  <si>
    <t>SILLA VACÍA</t>
  </si>
  <si>
    <t>CONSEJOS CONSULTIVOS</t>
  </si>
  <si>
    <t>OTROS</t>
  </si>
  <si>
    <t>ASAMBLEA CIUDADANA</t>
  </si>
  <si>
    <t>MECANISMOS - ESPACIOS DE PARTICIPACIÓN</t>
  </si>
  <si>
    <t>EXISTE UNA ASAMBLEA CIUDADANA EN SU TERRITORIO</t>
  </si>
  <si>
    <t>PLANIFICÓ LA GESTIÓN DEL TERRITORIO CON LA PARTICIPACIÓN DE LA ASAMBLEA CIUDADANA
CIUDADANA</t>
  </si>
  <si>
    <t>¿EN QUÉ FASES DE LA PLANIFICACIÓN PARTICIPARON LAS ASAMBLEAS CIUDADANAS Y CÓMO?</t>
  </si>
  <si>
    <t>QUE ACTORES PARTICIPARON</t>
  </si>
  <si>
    <t>DESCRIBA LOS LOGROS ALCANZADOS EN EL AÑO</t>
  </si>
  <si>
    <t>ASAMBLEA CIUDADANA LOCAL(DEFINICIÓN EXTRAIDA DE LA LOPC, ART. 65)</t>
  </si>
  <si>
    <t>NOMBRE</t>
  </si>
  <si>
    <t>Byron Calle</t>
  </si>
  <si>
    <t>En la construcciòn de la Planificacion Anual, revisiòn, retroalimentaciòn y aprobaciòn del POA-2023</t>
  </si>
  <si>
    <t xml:space="preserve">Delegados de los Grupos de Atenciòn Prioriatria. </t>
  </si>
  <si>
    <t xml:space="preserve">Garantizar la participaciòn de los titulares y representantes comunitarios en la gestiòn pùblica del COPRODER. </t>
  </si>
  <si>
    <t>EMAIL</t>
  </si>
  <si>
    <t>pcruminahui@gmail.com</t>
  </si>
  <si>
    <t>TELEFONO</t>
  </si>
  <si>
    <t>099 139 7421</t>
  </si>
  <si>
    <t>MECANISMOS DE CONTROL SOCIAL:</t>
  </si>
  <si>
    <t>MECANISMOS DE CONTROL SOCIAL GENERADOS POR LA COMUNIDAD</t>
  </si>
  <si>
    <t>NÚMERO DE MECANISMOS</t>
  </si>
  <si>
    <t>VEEDURÍAS CIUDADANAS</t>
  </si>
  <si>
    <t>OBSERVATORIOS CIUDADANOS</t>
  </si>
  <si>
    <t>DEFENSORÍAS COMUNITARIAS</t>
  </si>
  <si>
    <t>COMITÉS DE USUARIOS DE SERVICIOS</t>
  </si>
  <si>
    <t>PROCESO DE RENDICIÓN DE CUENTAS:</t>
  </si>
  <si>
    <t>FASE 1</t>
  </si>
  <si>
    <t>PASOS DEL PROCESO DE RENDICIÓN DE CUENTAS</t>
  </si>
  <si>
    <t>DESCRIBA LA EJECUCIÓN DE LOS PASOS</t>
  </si>
  <si>
    <t>OBSERVACIONES</t>
  </si>
  <si>
    <t>1. LA CIUDADANÍA / ASAMBLEA LOCAL CIUDADANA PRESENTÓ LA LISTA DE TEMAS SOBRE LOS QUE DESEA SER INFORMADA</t>
  </si>
  <si>
    <t xml:space="preserve">SI </t>
  </si>
  <si>
    <t xml:space="preserve">Se conformo la Comisión 1 Liderada por la ciudadanía, para poder realizar el levantamiento de inquietudes ciudadanas, la Comisión con el apoyo del  lCOPRODER, visitaron y convocaron espacios comunitarios de grupos de atención prioritaria y recogieron las preguntas realizadas a la gestión 2023. El COPRODER, facilitó la logistica requerida; cartillas para recolección de preguntas, lista de asistencia, esferos, convocatoria, y fotografía de cada espacio. </t>
  </si>
  <si>
    <t>https://drive.google.com/drive/folders/1gT4F6t1880Tql2XTLwIIIC4cR3MqxcFN</t>
  </si>
  <si>
    <t>2. LA INSTANCIA DE PARTICIPACIÓN DEL TERRITORIO Y LA ENTIDAD CREARON EL EQUIPO TÉCNICO MIXTO Y PARITARIO (CIUDADANOS Y AUTORIDADES/TÉCNICOS) QUE SE ENCARGARÁ DE ORGANIZAR Y FACILITAR EL PROCESO</t>
  </si>
  <si>
    <t xml:space="preserve">Con la delegación del Comité Cantonal el COPRODER, a través del acta Compromiso de Inicio del Proceso de Rendición de Cuentas 2023 Consejo de Protección de Derechos de Rumiñahui-COPRODER- , suscrito por Mgs. Byron Calle, coordinador del Comité Cnatonal de Gestión y Participación Lcda. Mary Simbaña, delegada del Comité Cantonal de Gestión y Participación Ciudadana de Rumiñahui, y Ps. Débora Ushiña, analista de seguimiento y evaluación de PPL-COPRODER. </t>
  </si>
  <si>
    <t>https://drive.google.com/file/d/1U7fXyx96xAZuUeVdD4ePsJmN4ClkMW3w/view?usp=sharing</t>
  </si>
  <si>
    <t>3. EL EQUIPO TÉCNICO MIXTO Y PARITARIO (CIUDADANOS Y AUTORIDADES/TÉCNICOS) CONFORMARON 2 SUBCOMISIONES PARA LA IMPLEMENTACIÓN DEL PROCESO: UNA LIDERADA POR LA ENTIDAD Y UNA LIDERADA POR LA CIUDADANÍA / ASAMBLEA CIUDADANA.</t>
  </si>
  <si>
    <t>FASE 2</t>
  </si>
  <si>
    <t>1. LA COMISIÓN LIDERADA POR LA ENTIDAD REALIZÓ LA EVALUACIÓN DE LA GESTIÓN INSTITUCIONAL.</t>
  </si>
  <si>
    <t xml:space="preserve">Matriz de Monitoreo de la gestion 2023, presentado al Pleno del COPRODER. </t>
  </si>
  <si>
    <t>https://docs.google.com/spreadsheets/d/1rmxQ8f701WI5lbc94N6Rl_eLh4v46O8O/edit?usp=sharing&amp;ouid=102368303421501816449&amp;rtpof=true&amp;sd=true</t>
  </si>
  <si>
    <t>2. LA COMISIÓN LIDERADA POR LA ENTIDAD REDACTÓ EL INFORME PARA LA CIUDADANÍA, EN EL CUAL RESPONDIÓ LAS DEMANDAS DE LA CIUDADANÍA Y MOSTRÓ AVANCES PARA DISMINUIR BRECHAS DE DESIGUALDAD Y OTRAS DIRIGIDAS A GRUPOS DE ATENCIÓN PRIORITARIA</t>
  </si>
  <si>
    <t xml:space="preserve">Si, el COPRODER respondio las inquietudes ciudadanas y devolvio a cada actor, a la par publicó las respuestas en la página de Fan page del COPRODER. A partir del </t>
  </si>
  <si>
    <t>https://drive.google.com/file/d/1d_4FG2oRV_Q_nS34fLNW8pF0ZGnePtRT/view?usp=sharing</t>
  </si>
  <si>
    <t>https://www.facebook.com/photo/?fbid=794184182742709&amp;set=a.452290103598787</t>
  </si>
  <si>
    <t>3. LA COMISIÓN LIDERADA POR LA ENTIDAD LLENÓ EL FORMULARIO DE INFORME DE RENDICIÓN DE CUENTAS ESTABLECIDO POR EL
CPCCS</t>
  </si>
  <si>
    <t xml:space="preserve">Si, el COPRODER lleno y presento al Comité Cantonal el Fomrulario delm CPCCS de RC-2023 y publico a través del Fan page. </t>
  </si>
  <si>
    <t>https://www.facebook.com/permalink.php?story_fbid=pfbid0ru6P8WAV799QNUKS1senXMCkpAnmXZ6sen2ks3mdyujp3KVp6PM6e3qKaQC9v56Dl&amp;id=100064534039335</t>
  </si>
  <si>
    <t>4. TANTO EL FORMULARIO DE RENDICIÓN DE CUENTAS PARA EL CPCCS, COMO EL INFORME DE RENDICIÓN DE CUENTAS PARA LA
CIUDADANÍA FUERON APROBADOS POR LA MÁXIMA AUTORIDAD DE LA ENTIDAD</t>
  </si>
  <si>
    <t xml:space="preserve">Si, la Msc. Carla Acosta Aprobó y firmo el acta entrega del Informe y documentos pertinenetes al Comité. </t>
  </si>
  <si>
    <t>https://drive.google.com/drive/folders/1AN-qjr71sUHepu-QuM9_xlYB3pmahu3Z?fbclid=IwZXh0bgNhZW0CMTAAAR3jo3v12A2nOFov5-NGNuSNoCl-tvxNYEFAKsEHDZIqD1atj4f0ScZav_4_aem_AYYqmh8OD6gYPqI_xvhPxqlrvhauSOlOaC2OZTWvRpCQNXA54yU9ZF52YOD-j5V0WKqCSRMhU1gGhlQDO2RRSoO5</t>
  </si>
  <si>
    <t>5. LA ENTIDAD ENVIÓ EL INFORME DE RENDICIÓN DE CUENTAS INSTITUCIONAL A LA INSTANCIA DE PARTICIPACIÓN Y A LA ASAMBLEA CIUDADANA.</t>
  </si>
  <si>
    <t>FASE 3</t>
  </si>
  <si>
    <t>1. LA ENTIDAD DIFUNDIÓ EL INFORME DE RENDICIÓN DE CUENTAS A TRAVÉS DE QUÉ MEDIOS</t>
  </si>
  <si>
    <t xml:space="preserve">A través del Fan page del COPRODER. </t>
  </si>
  <si>
    <t>2. LA ENTIDAD INVITÓ A LA DELIBERACIÓN PÚBLICA Y EVALUACIÓN CIUDADANA DEL INFORME DE RENDICIÓN DE CUENTAS A LOS ACTORES SOCIALES DEL MAPEO DE ACTORES QUE ENTREGÓ LA ASAMBLEA CIUDADANA DELIBERACIÓN PÚBLICA Y EVALUACIÓN CIUDADANA DEL INFORME DE RENDICIÓN DE CUENTAS A LOS ACTORES SOCIALES DEL MAPEO DE ACTORES QUE ENTREGÓ LA ASAMBLEA CIUDADANA</t>
  </si>
  <si>
    <t xml:space="preserve">Se inivto a la misma población parte de la FASE 1, Base entregada al Comité Cantonal de Participación Ciudadana. </t>
  </si>
  <si>
    <t>3. LA DELIBERACIÓN PÚBLICA Y EVALUACIÓN CIUDADANA DEL INFORME INSTITUCIONAL SE REALIZÓ DE FORMA PRESENCIAL REALIZÓ DE FORMA PRESENCIAL Y, ADICIONALMENTE, SE RETRANSMITIÓ EN VIVO, A TRAVÉS  DE PLATAFORMAS INTERACTIVAS</t>
  </si>
  <si>
    <t xml:space="preserve">La deliberación pública se realizó en el Museo y Centro Cultural de Rumiñahui, se se transmitió en vivo a través del Fan page del COPRODER. </t>
  </si>
  <si>
    <t>https://www.facebook.com/100064534039335/videos/1003767144455211</t>
  </si>
  <si>
    <t>4. LA ASAMBLEA CIUDADANA / CIUDADANÍA CONTÓ CON UN TIEMPO DE EXPOSICIÓN EN LA AGENDA DE LA DELIBERACIÓN PÚBLICA Y EVALUACIÓN CIUDADANA DEL INFORME DE RENDICIÓN DE CUENTAS DE LA ENTIDAD</t>
  </si>
  <si>
    <t xml:space="preserve">Si, se conto con la participación e intervención del Delegado del Comité Cantonal </t>
  </si>
  <si>
    <t>5. UNA VEZ QUE LA ASAMBLEA CIUDADANA / CIUDADANÍA PRESENTÓ SUS OPINIONES, LA MÁXIMA AUTORIDAD DE LA ENTIDAD EXPUSO SU INFORME DE RENDICIÓN DE CUENTAS</t>
  </si>
  <si>
    <t>Si, se conto con la participación de la Maxima autoridad cantonal, la presidenta del COPRODER y la intervencion de la Secretaria Ejecutiva</t>
  </si>
  <si>
    <t>6. EN LA DELIBERACIÓN PÚBLICA DE RENDICIÓN DE CUENTAS, LA MÁXIMA AUTORIDAD DE LA ENTIDAD RESPONDIÓ LAS DEMANDAS CIUDADANAS</t>
  </si>
  <si>
    <t xml:space="preserve">Conforme se establecio en la agenda de trabajo </t>
  </si>
  <si>
    <t>7. EN LA DELIBERACIÓN PÚBLICA DE RENDICIÓN DE CUENTAS SE REALIZARON MESAS DE TRABAJO O COMISIONES PARA QUE LOS CIUDADANOS Y CIUDADANAS DEBATAN Y ELABOREN LAS RECOMENDACIONES PARA MEJORAR LA GESTIÓN DE LA ENTIDAD</t>
  </si>
  <si>
    <t xml:space="preserve">Conforme se establecio en la agenda de trabajo: Trabajo de grupos para la recolección de aportes al informe de rendición de cuentas, liderado por actores sociales de cada grupo con el acompañamiento del ET. 
Se entregará una matriz a desarrollar a través de preguntas generadores que recopilen sugerencias a la Planificación 2024
4 mesas:
1.        Niños, niñas y adolescentes
2.        Mujeres víctimas de violencia y embarazadas
3.        Personas adultas mayores
4.        Personas con discapacidad
Preguntas generadoras:
¿Qué conflictos, o problemáticas enfrenta este grupo?
¿Qué políticas públicas se deben fortalecer o crear?
¿Cómo podemos asegurar el acceso a servicios?
¿Qué sectores, lugares o grupos deben ser atendidos con mayor urgencia? 
Cada mesa debe delegar una vocera/o ciudadana/o a presentar los aportes, todas las mesas deben contar con la presencia de una persona en movilidad humana. </t>
  </si>
  <si>
    <t xml:space="preserve">https://www.facebook.com/photo/?fbid=819779726849821&amp;set=pcb.819780833516377
</t>
  </si>
  <si>
    <t>8. LA COMISIÓN LIDERADA POR LA CIUDADANÍA - RECOGIÓ LAS SUGERENCIAS CIUDADANAS DE CADA MESA QUE SE PRESENTARON EN PLENARIA</t>
  </si>
  <si>
    <t xml:space="preserve">Conforme se establecio en la agenda de trabajo la ciudadania presento los aportes de cada mesa de trabajo (4 minutos por actor) y el equipo del COPRODER sistematizo y llevo el acta ciudadana a la gestión del COPRODER. </t>
  </si>
  <si>
    <t>https://www.facebook.com/photo/?fbid=819780400183087&amp;set=pcb.819780833516377</t>
  </si>
  <si>
    <t>9. LOS REPRESENTANTES CIUDADANOS / ASAMBLEA CIUDADANA FIRMARON EL ACTA EN LA QUE SE RECOGIÓ LAS SUGERENCIAS CIUDADANAS QUE SE PRESENTARON EN LA PLENARIA</t>
  </si>
  <si>
    <t xml:space="preserve">Conforme se establecio en la agenda de trabajo; se realizo la firma del acta compromiso de recopilación de sugerencias y aportes ciudadanos al Plan de Acción. El acta la suscribio:la Secretaria ejecutiva y coordinadora administrativa y financiera,  Delegados del Comité, Representantes de las 4 mesas de trabajo; NNA, PAM, Mujeres, PCD. </t>
  </si>
  <si>
    <t>https://drive.google.com/file/d/1xYwJwd-0Y403nb7VAUfIWrLR2OaNHDMi/view?usp=sharing</t>
  </si>
  <si>
    <t>FASE 4</t>
  </si>
  <si>
    <t>1. LA ENTIDAD ELABORÓ UN PLAN DE TRABAJO PARA INCORPORAR SUGERENCIAS CIUDADANAS EN SU GESTIÓN</t>
  </si>
  <si>
    <t xml:space="preserve">En base a las sugerencias ciudadanas recibidas en la deliberación pública se eleboro el Plan de Trabjo 2024- 2025 en el que se definio acciones, responsables y cronograma </t>
  </si>
  <si>
    <t>https://drive.google.com/file/d/1ND60qIzEMiMV16JyhSwOmvdh_jfiGT23/view?usp=sharing</t>
  </si>
  <si>
    <t>2. LA ENTIDAD ENTREGÓ EL PLAN DE TRABAJO A LA ASAMBLEA CIUDADANA AL CONSEJODE PLANIFICACIÓN Y LA INSTANCIA DE PARTICIPACIÓN PARA SU MONITOREO</t>
  </si>
  <si>
    <t xml:space="preserve">Si, se remitió a las instancias correspondientes, conforme señala la norma técnica de Rendición de Cuentas. </t>
  </si>
  <si>
    <t>https://drive.google.com/file/d/1FWWyF4URpr4JfSaZAtseRFEo_sIcYymu/view?usp=sharing</t>
  </si>
  <si>
    <t>DATOS DE LA DELIBERACIÓN PÚBLICA Y EVALUACIÓN CIUDADANA DE RENDICIÓN DE CUENTAS:</t>
  </si>
  <si>
    <t>Fecha en que se realizó la deliberación pública y evaluación ciudadana de rendición de cuentas:</t>
  </si>
  <si>
    <t>N° DE USUARIOS</t>
  </si>
  <si>
    <t>GÉNERO</t>
  </si>
  <si>
    <t>NACIONALIDADES O PUEBLOS</t>
  </si>
  <si>
    <t xml:space="preserve">Jueves 9 de mayo del 2024, a las 09h00 a 12h00, en Museo y Centro Cultural Rumiñahui </t>
  </si>
  <si>
    <t>MASCULINO</t>
  </si>
  <si>
    <t>FEMENINO</t>
  </si>
  <si>
    <t>GLBTI</t>
  </si>
  <si>
    <t>MONTUBIO</t>
  </si>
  <si>
    <t>MESTIZO</t>
  </si>
  <si>
    <t>CHOLO</t>
  </si>
  <si>
    <t>INDIGENA</t>
  </si>
  <si>
    <t>AFROECUATORIANO</t>
  </si>
  <si>
    <t>DESCRIBA LAS SUGERENCIAS CIUDADANAS PLANTEADAS A LA GESTIÓN DEL GAD EN LA DELIBERACIÓN PÚBLICA Y EVALUACIÓN CIUDADANA:</t>
  </si>
  <si>
    <t>DEMANDAS PLANTEADAS POR LA ASAMBLEA CIUDADANA / CIUDADANÍA</t>
  </si>
  <si>
    <t>SE TRANSFORMÓ EN COMPROMISO EN LA DELIBERACIÓN PÚBLICA DE RENDICIÓN DE CUENTAS?</t>
  </si>
  <si>
    <t>LINK AL MEDIO DE VERIFICACIÓN(Acta de la deliberación pública firmada por los delegados de la Asamblea/Ciudadanía)</t>
  </si>
  <si>
    <t>Trabajo con familias en temàticas de niñez.</t>
  </si>
  <si>
    <t>Promover espacios de aprendizaje alternativos, culturales y recreativos para NNA.</t>
  </si>
  <si>
    <t xml:space="preserve">Visibilizar y sensibilizar sobre las discapacidades en los sectores rurales. </t>
  </si>
  <si>
    <t xml:space="preserve">Actualizar la Ordenanza que permita ampliar cobertura y servicios. </t>
  </si>
  <si>
    <t>Definir una ordenanza local sobre personas con discapacidad.</t>
  </si>
  <si>
    <t>Articular procesos accesibles y automatizados en el GADMUR, para garantia del pleno ejercicio de excenciones y rebajas de impuestos.</t>
  </si>
  <si>
    <t xml:space="preserve">Promover espacios de encuentro de PAM en la zona rural, que fortalezca el acompañamiento familiar , desde la corresponsabilidad. </t>
  </si>
  <si>
    <t>Sensibilizar en trato digno y respetuoso en los medios de transporte (buses) y en la comunidad en general (espacios educativos y comunitarios).</t>
  </si>
  <si>
    <t xml:space="preserve">Promover espacios de asesoria y orientacion legal para ejercicio de derechos con PAM. </t>
  </si>
  <si>
    <t>Coordinar espacios de capacitacion para PAM en TICS.</t>
  </si>
  <si>
    <t xml:space="preserve">Orientar acciones a PAM en los sectores de Fajardo, Mushuñan, Capelo, Cotogchoa, Sangolqui. </t>
  </si>
  <si>
    <t xml:space="preserve">Promover espacios de contenciòn e intervenciòn permanente para NNA en sectores con presencia de consumo de drogas. (Monumento) </t>
  </si>
  <si>
    <t>Llegar a otros lugares en tema de trabajo infantil.</t>
  </si>
  <si>
    <t>Promover la especializacion de los profesionales que estan en el àrea de atenciòn; salud, educaciòn, y accesibilidad fìsica.</t>
  </si>
  <si>
    <t xml:space="preserve">Espacios  de escucha para mujeres embarazadas o que han viido violencia. </t>
  </si>
  <si>
    <t xml:space="preserve">Promover el acceso a servicios integrales de  salud, psicologìa, para las mujeres que promuevan su inclusiòn. </t>
  </si>
  <si>
    <t xml:space="preserve">Asegurar que las personas adultas mayores accedan a asistencia en salud mental. </t>
  </si>
  <si>
    <t>CUMPLIMIENTO DEL PLAN DE TRABAJO DE LA RENDICIÓN DE CUENTAS DEL AÑO ANTERIOR EN LA GESTIÓN INSTITUCIONAL</t>
  </si>
  <si>
    <t>SUGERENCIA DE LA COMUNIDAD</t>
  </si>
  <si>
    <t>RESULTADOS DE LA IMPLEMENTACIÓN DE LA SUGERENCIA CIUDADANA</t>
  </si>
  <si>
    <t>PORCENTAJE DE AVANCE DE LA IMPLEMENTACIÓN</t>
  </si>
  <si>
    <t>LINK AL MEDIO DE VERIFICACIÓN (Acta de la deliberación pública firmada por los delegados de la Asamblea / ciudadanía)</t>
  </si>
  <si>
    <t xml:space="preserve">Ampliar la cobertura de trabajo con grupos de atención prioritaria a nivel de Rumiñahui, a través de los diferentes espacios de participación. </t>
  </si>
  <si>
    <t xml:space="preserve">
A travès de la estrategia de participaciòn y actorìa social, se implementaron 5 procesos, ditigido a niñas y niños, adolescentes, personas adultas mayores, personas con discapacidad y mujeres, promoviendo la participaciòn de 5.686 personas parte de los GAP y sus familias; en las parroquias de San Pedro, Sangolqui, Cotogchoa, Fajardo, San Rafael y Rumipamba. </t>
  </si>
  <si>
    <t>https://www.facebook.com/photo.php?fbid=697986332362495&amp;set=pb.100064534039335.-2207520000&amp;type=3</t>
  </si>
  <si>
    <t xml:space="preserve">Coordinar la conformación de los Consejos Consultivos </t>
  </si>
  <si>
    <t xml:space="preserve">Se trabajo en un proyecto sustitutivo de la actual Ordenanza 006-2014 con la finalidad de dar claridades y orientyar el proceso de conformaciòn. </t>
  </si>
  <si>
    <t>https://www.facebook.com/photo.php?fbid=687543640073431&amp;set=pb.100064534039335.-2207520000&amp;type=3</t>
  </si>
  <si>
    <t xml:space="preserve">Acompañar y apoyar a las Unidades Educativas intervenidas con espacios de retroalimentación y fortalecimiento de los temas ya trabajados, particularmente respeto y aceptación de las diversidades, habilidades blandas y comunicación asertiva. (NNA) </t>
  </si>
  <si>
    <t xml:space="preserve">Se retoma el proceso de participaciòn estudiantil con la Unidad Educativa Carlos Larco para el periodo escolar 2023-2024 (Octubre 2023-junio 2024) </t>
  </si>
  <si>
    <t>https://www.facebook.com/photo.php?fbid=718451793649282&amp;set=pb.100064534039335.-2207520000&amp;type=3</t>
  </si>
  <si>
    <t xml:space="preserve">Apoyar y dar continuidad con los espacios de sensibilización a personas adultas mayores(Loreto). </t>
  </si>
  <si>
    <t xml:space="preserve">Se retoma el proceso participaciòn de PAM en Loreto en el año 2024. </t>
  </si>
  <si>
    <t>https://www.facebook.com/photo.php?fbid=755805773247217&amp;set=pb.100064534039335.-2207520000&amp;type=3</t>
  </si>
  <si>
    <t xml:space="preserve">Dar continuidad a los proceso de capacitación con mujeres, en temas de autonomía económica y emprendimiento (Tejiendo Cambios-Fase 3; Educación financiera, y liderazgo para implementación de ferias comunitarias)  </t>
  </si>
  <si>
    <t xml:space="preserve">Se implementarà en el 2024 </t>
  </si>
  <si>
    <t>Incluir en los procesos de construcción de normativas a los actores sociales vinculados. (Ordenanzas)</t>
  </si>
  <si>
    <t xml:space="preserve">Actualizaciòn de la Ordenanza 006-2014 del SIPIDER, La mesa de trabajo estuvo conformada por profesionales parte de la Junta de Protecciòn, SAFC, MSR, Procuradurìa Sindica GADMUR. 
Ordenanza de Gènero liderada por GADMUR; MSR, Ribera, SPI-MMDH, DPC-GADMUR. </t>
  </si>
  <si>
    <t>https://www.facebook.com/photo.php?fbid=681428660684929&amp;set=pb.100064534039335.-2207520000&amp;type=3</t>
  </si>
  <si>
    <t xml:space="preserve">Continuar y sostener las alianzas y coordinaciones institucionales para la atención y protección de la población en movilidad humana. </t>
  </si>
  <si>
    <t xml:space="preserve">Se implementò el Plan Anual de Trabajo 2023, en un 95% con el apoyo de 30 instituciones parte de la Red Cantonal de Movilidad Humana. </t>
  </si>
  <si>
    <t>https://www.facebook.com/photo.php?fbid=698727312288397&amp;set=pb.100064534039335.-2207520000&amp;type=3</t>
  </si>
  <si>
    <t>DIFUSIÓN Y COMUNICACIÓN DE LA GESTIÓN INSTITUCIONAL:</t>
  </si>
  <si>
    <t>MEDIOS DE VERIFICACIÓN</t>
  </si>
  <si>
    <t>No. DE MEDIOS</t>
  </si>
  <si>
    <t>PORCENTAJE DEL PPTO. DEL PAUTAJE QUE SE DESTINO A MEDIOS LOCALES Y REGIONALES</t>
  </si>
  <si>
    <t>PORCENTAJE DEL PPTO. DEL PAUTAJE QUE SE DESTINÓ A MEDIOS NACIONAL</t>
  </si>
  <si>
    <t>PORCENTAJE DEL PPTO DEL PAUTAJE QUE SE DESTINO A MEDIOS INTERNACIONALES</t>
  </si>
  <si>
    <t>NOMBRE DE MEDIO</t>
  </si>
  <si>
    <t>MONTO</t>
  </si>
  <si>
    <t>MINUTOS</t>
  </si>
  <si>
    <t>Radio</t>
  </si>
  <si>
    <t>https://www.facebook.com/100066782526353/videos/1018227029285059</t>
  </si>
  <si>
    <t>Rumiñahui F.M</t>
  </si>
  <si>
    <t xml:space="preserve">30 minutos </t>
  </si>
  <si>
    <t>Prensa</t>
  </si>
  <si>
    <t>Televisión</t>
  </si>
  <si>
    <t>Medios digitales</t>
  </si>
  <si>
    <t>Coproder</t>
  </si>
  <si>
    <t>Todo el tiempo</t>
  </si>
  <si>
    <t>TRANSPARENCIA Y ACCESO A LA INFORMACIÓN DE LA GESTIÓN INSTITUCIONAL Y DE SU RENDICIÓN DE CUENTAS:</t>
  </si>
  <si>
    <t>MECANISMOS ADOPTADOS</t>
  </si>
  <si>
    <t>LINK AL MEDIO DE VERIFICACIÓN PUBLICADO EN LA PÁG. WEB DE LA INSTITUCIÓN</t>
  </si>
  <si>
    <t>PUBLICACIÓN EN LA PÁG. WEB DE LOS CONTENIDOS ESTABLECIDOS EN EL ART. 7 DE LA LOTAIP</t>
  </si>
  <si>
    <t>https://drive.google.com/drive/folders/1mGwFzP6ghqZkIdxAg1SDfE2gw9rzBG1j?fbclid=IwAR11S6Ba8Dj_o4A4_mLjBxRVsLMVG80C3uGNKGkhsu8UkpRN6z3jXKZ_eaU</t>
  </si>
  <si>
    <t>PUBLICACIÓN EN LA PÁG. WEB DEL INFORME DE RENDICIÓN DE CUENTAS Y SUS MEDIOS DE VERIFICACIÓN ESTABLECIDOS EN EL LITERAL M, DEL ART. 7 DE LA LOTAIP</t>
  </si>
  <si>
    <t>https://drive.google.com/drive/folders/1fHBUc2Y3Rni7B2zgmyizyk_yehSR15xF?fbclid=IwAR11S6Ba8Dj_o4A4_mLjBxRVsLMVG80C3uGNKGkhsu8UkpRN6z3jXKZ_eaU</t>
  </si>
  <si>
    <t>PRESUPUESTO INSTITUCIONAL</t>
  </si>
  <si>
    <t>EJECUCIÓN PRESUPUESTARIA:</t>
  </si>
  <si>
    <t>TIPO DE EJECUCIÓN (PROGRAMA Y/O PROYECTO, META, AREA)</t>
  </si>
  <si>
    <t>DESCRIPCIÓN</t>
  </si>
  <si>
    <t>PRESUPUESTO PLANIFICADO</t>
  </si>
  <si>
    <t>PRESUPUESTO EJECUTADO</t>
  </si>
  <si>
    <t>FORTALECIMIENTO INSTITUCIONAL</t>
  </si>
  <si>
    <t>REMUNERACIONES UNIFICADAS
HOSTTNG  SOPORTE  DE SISTEMAS INFORMATICOS
DIETAS SOCIEDAD CIVIL 
SERVICIOS BASICOS 
SERVICIO DE ASEO - OFICINAS
MATERIALES DE OFICINA
MATENIMIENTO EQUIPOS INFORMATICOS
MATERIAL DE DIFUSION
MATERIIAL DIDACTICO
EVENTOS CULTURALES Y SOCIALES
SUMINISTROS INFORMATICOS
ALIMENTOS Y BEBIDAS</t>
  </si>
  <si>
    <t>https://drive.google.com/file/d/13mgXYTgZEm3PWPcSMnJcyGa5KJu7qz68/view?usp=sharing</t>
  </si>
  <si>
    <t>PARTICIPACIÒN Y ACTORIA SOCIAL</t>
  </si>
  <si>
    <t>MATERIAL DIDACTICO
SERVICIOS PROFESIONALES
SERVICIO DE CAPACITRACION A LA COMUNIDAD
SERVICIO DE CAPACITACION A SERVIDORES PUBLICOS</t>
  </si>
  <si>
    <t>INCIDENCIA POLITICA  Y ARTICULACION INTERSECTORIAL</t>
  </si>
  <si>
    <t>SERVICIO DE CAPACITACION A SERVIDORES PUBLICOS
EVENTOS CULTURALES Y SOCIALES</t>
  </si>
  <si>
    <t>EDU-COMUNICACIÒN</t>
  </si>
  <si>
    <t xml:space="preserve">MATERIAL DE DIFUSIÒN
CAMPAÑAS Y ESTRATEGIAS  DE COMUNICACIÓN </t>
  </si>
  <si>
    <t xml:space="preserve">PARTICIPACIÒN Y ACTORIA SOCIAL- PRESUPUESTO PARTICIPATIVO </t>
  </si>
  <si>
    <t>HONORARIOS PROFESIONALES
MATERIAL DIDACTICO</t>
  </si>
  <si>
    <t>PARTICIPACIÒN Y ACTORIA SOCIAL-ALI</t>
  </si>
  <si>
    <t>HONORARIO  PROFESIONALES 
MATERIAL DE DIFUSION</t>
  </si>
  <si>
    <t>PRESUPUESTO INSTITUCIONAL:</t>
  </si>
  <si>
    <t>TOTAL DE PRESUPUESTO INSTITUCIONAL CODIFICADO</t>
  </si>
  <si>
    <t>GASTO CORRIENTE PLANIFICADO</t>
  </si>
  <si>
    <t>GASTO CORRIENTE EJECUTADO</t>
  </si>
  <si>
    <t>GASTO DE INVERSIÓN PLANIFICADO</t>
  </si>
  <si>
    <t>GASTO DE INVERSIÓN EJECUTADO</t>
  </si>
  <si>
    <t>% EJECUCIÓN PRESUPUESTARIA</t>
  </si>
  <si>
    <t>PROCESOS DE CONTRATACIÓN Y COMPRAS PÚBLICAS DE BIENES Y SERVICIOS:</t>
  </si>
  <si>
    <t>TIPO DE CONTRATACIÓN (CATÁLOGO ELECTRÓNICO, COTIZACIÓN, ÍNFIMA CUANTÍA, MENOR CUANTÍA B Y S, PUBLICACIÓN, RÉGIMEN ESPECIAL (Todos los procesos), SUBASTA INVERSA ELECTRÓNICA)</t>
  </si>
  <si>
    <t>ESTADO ACTUAL</t>
  </si>
  <si>
    <t>Número Total Adjudicados</t>
  </si>
  <si>
    <t>Valor Total Adjudicados</t>
  </si>
  <si>
    <t>Número Total Finalizados</t>
  </si>
  <si>
    <t>Valor Total Finalizados</t>
  </si>
  <si>
    <t>CATÁLOGO ELECTRÓNICO,</t>
  </si>
  <si>
    <t>https://drive.google.com/file/d/1AdlP1z8JCVggwzqmbEg6FEotdQ1PoLpC/view?usp=sharing</t>
  </si>
  <si>
    <t>COTIZACIÓN,</t>
  </si>
  <si>
    <t>ÍNFIMA CUANTÍA,</t>
  </si>
  <si>
    <t>MENOR CUANTÍA ,</t>
  </si>
  <si>
    <t>BIENES Y SERVICIOS,</t>
  </si>
  <si>
    <t>PUBLICACIÓN,</t>
  </si>
  <si>
    <t>RÉGIMEN ESPECIAL</t>
  </si>
  <si>
    <t>(Todos los procesos),</t>
  </si>
  <si>
    <t>SUBASTA INVERSA ELECTRÓNICA</t>
  </si>
  <si>
    <t>NO SE REALIZARON CONTRATACIONES</t>
  </si>
  <si>
    <t>ENAJENACIÓN, DONACIONES Y EXPROPIACIONES DE BIENES:</t>
  </si>
  <si>
    <t>TIPO</t>
  </si>
  <si>
    <t>BIEN</t>
  </si>
  <si>
    <t>VALOR TOTAL</t>
  </si>
  <si>
    <t>DONACIONES REALIZADAS</t>
  </si>
  <si>
    <t>ENAJENACIÓN</t>
  </si>
  <si>
    <t>EXPROPIACIONES</t>
  </si>
  <si>
    <t>DONACIONES RECIBIDAS</t>
  </si>
  <si>
    <t>NINGUNA</t>
  </si>
  <si>
    <t>INCORPORACIÓN DE RECOMENDACIONES Y DICTÁMENES POR PARTE DE LAS ENTIDADES DE LA FUNCIÓN DE TRANSPARENCIA Y CONTROL SOCIAL Y LA PROCURADURÍA GENERAL DEL ESTADO</t>
  </si>
  <si>
    <t>ENTIDAD QUE RECOMIENDA</t>
  </si>
  <si>
    <t>N0. DE INFORME DE LA ENTIDAD QUE RECOMIENDA</t>
  </si>
  <si>
    <t>NO. DE INFORME DE CUMPLIMIENTO</t>
  </si>
  <si>
    <t>% DE CUMPLIMIENTO DE LAS RECOMENDACION ES</t>
  </si>
  <si>
    <t>CONTRALORÍA GENERAL DEL ESTADO.</t>
  </si>
  <si>
    <t>SUPERINTENDENCIA DE BANCOS Y SEGUROS.</t>
  </si>
  <si>
    <t>SUPERINTENDENCIA DE COMPAÑIAS Y VALORES.</t>
  </si>
  <si>
    <t>SUPERINTENDENCIA DE COMUNICACIONES.</t>
  </si>
  <si>
    <t>DEFENSORÍA DEL PUEBLO.</t>
  </si>
  <si>
    <t>CONSEJO DE PARTICIPACIÓN CIUDADANA Y CONTROL SOCIAL.</t>
  </si>
  <si>
    <t>SUPERINTENDENCIA DE ECONOMÍA POPULAR Y SOLIDARIA.</t>
  </si>
  <si>
    <t>SUPERINTENDENCIA DE CONTROL DEL PODER DE MERCADO.</t>
  </si>
  <si>
    <t>CONSEJO DE REGULACIÓN Y DESARROLLO DE LA INFORMACIÓN Y COMUNICACIÓN.</t>
  </si>
  <si>
    <t>PROCURADURÍA GENERAL DEL ESTADO.</t>
  </si>
  <si>
    <t>NO SE RECIBIERON RECOMENDACIONES</t>
  </si>
  <si>
    <t>CATALOGO</t>
  </si>
  <si>
    <t>CRIS</t>
  </si>
  <si>
    <t>MARCO</t>
  </si>
  <si>
    <t>JOAQUIN</t>
  </si>
  <si>
    <t>CARI</t>
  </si>
  <si>
    <t>JHON</t>
  </si>
  <si>
    <t>BYRON</t>
  </si>
  <si>
    <t>INFIMA</t>
  </si>
  <si>
    <t>MENOR</t>
  </si>
  <si>
    <t>B Y SERV</t>
  </si>
  <si>
    <t>PASOS DEL PROCESO DE RENDICIÓN DE</t>
  </si>
  <si>
    <t>PONGA SI</t>
  </si>
  <si>
    <t>CUENTAS</t>
  </si>
  <si>
    <t>o NO</t>
  </si>
  <si>
    <t>1. LA CIUDADANÍA / ASAMBLEA LOCAL</t>
  </si>
  <si>
    <t>En cada paso se debe elegir:</t>
  </si>
  <si>
    <t>Elegir entre las siguientes opciones:</t>
  </si>
  <si>
    <t>El link de verificación deberá contener:</t>
  </si>
  <si>
    <t>Por cada paso, alguna observación que desee incluir</t>
  </si>
  <si>
    <t>-SI</t>
  </si>
  <si>
    <t>-Asamblea Ciudadana</t>
  </si>
  <si>
    <t>-Oficio o documento firmado por los ciudadanos (físico o digital), del listado de temas sobre los cuales solicita a la autoridad del GAD que rinda cuentas, con su respectivo recibido</t>
  </si>
  <si>
    <t>CIUDADANA PRESENTÓ LA LISTA DE TEMAS SOBRE LOS QUE DESEA SER INFORMADA</t>
  </si>
  <si>
    <t>-NO</t>
  </si>
  <si>
    <r>
      <rPr>
        <rFont val="Arial"/>
        <color rgb="FF808080"/>
        <sz val="11.0"/>
      </rPr>
      <t>-Ciudadanos del Consejo de Planificación, de la Instancia de Participación y/o desde la convocatoria directa del GAD</t>
    </r>
    <r>
      <rPr>
        <rFont val="Arial"/>
        <color theme="1"/>
        <sz val="11.0"/>
      </rPr>
      <t xml:space="preserve"> </t>
    </r>
  </si>
  <si>
    <t>Nota: en este tipo de entidades la ciudadanía son los usuarios de los servicios que brindan</t>
  </si>
  <si>
    <t>En cada paso, escribir las acciones realizadas para su cumplimiento</t>
  </si>
  <si>
    <t>Para cada paso, el link de verificación deberá contener:</t>
  </si>
  <si>
    <t>3. EL EQUIPO TÉCNICO MIXTO Y PARITARIO (CIUDADANOS Y AUTORIDADES/TÉCNICOS) CONFORMARON 2 SUBCOMISIONES PARA LA IMPLEMENTACIÓN DEL PROCESO: UNA LIDERADA POR LA ENTIDAD Y UNA LIDERADA POR LA CIUDADANÍA / ASAMBLEA CIUDADANA</t>
  </si>
  <si>
    <t>- Acta de conformación del equipo técnico, sus 2 subcomisiones y su registro de asistencia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</si>
</sst>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5">
    <font>
      <sz val="11.0"/>
      <color theme="1"/>
      <name val="Calibri"/>
      <scheme val="minor"/>
    </font>
    <font>
      <b/>
      <sz val="11.0"/>
      <color theme="1"/>
      <name val="Arial"/>
    </font>
    <font>
      <sz val="11.0"/>
      <color theme="1"/>
      <name val="Arial"/>
    </font>
    <font>
      <b/>
      <sz val="10.0"/>
      <color rgb="FFFFFFFF"/>
      <name val="Arial"/>
    </font>
    <font/>
    <font>
      <sz val="7.0"/>
      <color rgb="FF000000"/>
      <name val="Arial"/>
    </font>
    <font>
      <sz val="7.0"/>
      <color theme="1"/>
      <name val="Arial"/>
    </font>
    <font>
      <u/>
      <sz val="11.0"/>
      <color theme="10"/>
      <name val="Calibri"/>
    </font>
    <font>
      <sz val="8.0"/>
      <color theme="1"/>
      <name val="Arial"/>
    </font>
    <font>
      <b/>
      <sz val="8.0"/>
      <color theme="1"/>
      <name val="Arial"/>
    </font>
    <font>
      <sz val="8.0"/>
      <color rgb="FFFFFFFF"/>
      <name val="Arial"/>
    </font>
    <font>
      <sz val="7.0"/>
      <color rgb="FF808080"/>
      <name val="Arial"/>
    </font>
    <font>
      <sz val="11.0"/>
      <color theme="1"/>
      <name val="Calibri"/>
    </font>
    <font>
      <sz val="7.0"/>
      <color rgb="FF7F7F7F"/>
      <name val="Arial"/>
    </font>
    <font>
      <sz val="6.0"/>
      <color rgb="FF000000"/>
      <name val="Arial"/>
    </font>
    <font>
      <sz val="6.0"/>
      <color rgb="FFFFFFFF"/>
      <name val="Arial"/>
    </font>
    <font>
      <u/>
      <sz val="7.0"/>
      <color theme="1"/>
      <name val="Arial"/>
    </font>
    <font>
      <sz val="7.0"/>
      <color rgb="FFFFFFFF"/>
      <name val="Arial"/>
    </font>
    <font>
      <sz val="6.0"/>
      <color theme="1"/>
      <name val="Arial"/>
    </font>
    <font>
      <u/>
      <sz val="7.0"/>
      <color rgb="FF0000FF"/>
      <name val="Calibri"/>
    </font>
    <font>
      <u/>
      <sz val="8.0"/>
      <color rgb="FF0000FF"/>
      <name val="Calibri"/>
    </font>
    <font>
      <u/>
      <sz val="6.0"/>
      <color rgb="FF0000FF"/>
      <name val="Calibri"/>
    </font>
    <font>
      <sz val="8.0"/>
      <color rgb="FFFFFFFF"/>
      <name val="Quattrocento Sans"/>
    </font>
    <font>
      <u/>
      <sz val="8.0"/>
      <color theme="10"/>
      <name val="Calibri"/>
    </font>
    <font>
      <u/>
      <sz val="9.0"/>
      <color rgb="FF0000FF"/>
      <name val="Calibri"/>
    </font>
    <font>
      <u/>
      <sz val="11.0"/>
      <color rgb="FF0000FF"/>
      <name val="Calibri"/>
    </font>
    <font>
      <u/>
      <sz val="11.0"/>
      <color rgb="FF0000FF"/>
      <name val="Calibri"/>
    </font>
    <font>
      <u/>
      <sz val="7.0"/>
      <color rgb="FF0000FF"/>
      <name val="Arial"/>
    </font>
    <font>
      <u/>
      <sz val="11.0"/>
      <color rgb="FF0000FF"/>
      <name val="Calibri"/>
    </font>
    <font>
      <u/>
      <sz val="11.0"/>
      <color theme="10"/>
      <name val="Calibri"/>
    </font>
    <font>
      <sz val="5.0"/>
      <color rgb="FF808080"/>
      <name val="Arial"/>
    </font>
    <font>
      <sz val="10.0"/>
      <color theme="1"/>
      <name val="Arial"/>
    </font>
    <font>
      <u/>
      <sz val="11.0"/>
      <color rgb="FF0000FF"/>
      <name val="Calibri"/>
    </font>
    <font>
      <u/>
      <sz val="7.0"/>
      <color rgb="FF0000FF"/>
      <name val="Arial"/>
    </font>
    <font>
      <u/>
      <sz val="11.0"/>
      <color rgb="FF0000FF"/>
      <name val="Calibri"/>
    </font>
    <font>
      <sz val="6.0"/>
      <color rgb="FF808080"/>
      <name val="Arial"/>
    </font>
    <font>
      <sz val="11.0"/>
      <color theme="10"/>
      <name val="Calibri"/>
    </font>
    <font>
      <u/>
      <sz val="11.0"/>
      <color theme="10"/>
      <name val="Calibri"/>
    </font>
    <font>
      <sz val="7.0"/>
      <color rgb="FFFF0000"/>
      <name val="Arial"/>
    </font>
    <font>
      <color theme="1"/>
      <name val="Calibri"/>
      <scheme val="minor"/>
    </font>
    <font>
      <sz val="11.0"/>
      <color rgb="FFFF0000"/>
      <name val="Calibri"/>
    </font>
    <font>
      <sz val="11.0"/>
      <color rgb="FFFFFFFF"/>
      <name val="Arial"/>
    </font>
    <font>
      <sz val="11.0"/>
      <color rgb="FF000000"/>
      <name val="Arial"/>
    </font>
    <font>
      <sz val="11.0"/>
      <color rgb="FF808080"/>
      <name val="Arial"/>
    </font>
    <font>
      <sz val="11.0"/>
      <color rgb="FFFF0000"/>
      <name val="Arial"/>
    </font>
  </fonts>
  <fills count="7">
    <fill>
      <patternFill patternType="none"/>
    </fill>
    <fill>
      <patternFill patternType="lightGray"/>
    </fill>
    <fill>
      <patternFill patternType="solid">
        <fgColor rgb="FF5B9BD5"/>
        <bgColor rgb="FF5B9BD5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EF2CC"/>
        <bgColor rgb="FFFEF2CC"/>
      </patternFill>
    </fill>
  </fills>
  <borders count="33">
    <border/>
    <border>
      <left style="thin">
        <color rgb="FF000000"/>
      </left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/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right style="thin">
        <color rgb="FF000000"/>
      </right>
    </border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top/>
      <bottom style="thin">
        <color rgb="FF000000"/>
      </bottom>
    </border>
    <border>
      <left/>
      <right/>
      <top/>
    </border>
    <border>
      <left/>
      <right/>
    </border>
    <border>
      <left/>
      <right/>
      <bottom/>
    </border>
  </borders>
  <cellStyleXfs count="1">
    <xf borderId="0" fillId="0" fontId="0" numFmtId="0" applyAlignment="1" applyFont="1"/>
  </cellStyleXfs>
  <cellXfs count="15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Font="1"/>
    <xf borderId="0" fillId="0" fontId="1" numFmtId="49" xfId="0" applyAlignment="1" applyFont="1" applyNumberFormat="1">
      <alignment horizontal="center" shrinkToFit="0" vertical="center" wrapText="1"/>
    </xf>
    <xf borderId="1" fillId="2" fontId="3" numFmtId="0" xfId="0" applyAlignment="1" applyBorder="1" applyFill="1" applyFont="1">
      <alignment horizontal="center" shrinkToFit="0" vertical="center" wrapText="1"/>
    </xf>
    <xf borderId="2" fillId="0" fontId="4" numFmtId="0" xfId="0" applyBorder="1" applyFont="1"/>
    <xf borderId="3" fillId="0" fontId="4" numFmtId="0" xfId="0" applyBorder="1" applyFont="1"/>
    <xf borderId="4" fillId="0" fontId="5" numFmtId="0" xfId="0" applyAlignment="1" applyBorder="1" applyFont="1">
      <alignment shrinkToFit="0" vertical="center" wrapText="1"/>
    </xf>
    <xf borderId="5" fillId="0" fontId="6" numFmtId="1" xfId="0" applyAlignment="1" applyBorder="1" applyFont="1" applyNumberFormat="1">
      <alignment horizontal="left" shrinkToFit="0" vertical="center" wrapText="1"/>
    </xf>
    <xf borderId="6" fillId="0" fontId="4" numFmtId="0" xfId="0" applyBorder="1" applyFont="1"/>
    <xf borderId="7" fillId="0" fontId="4" numFmtId="0" xfId="0" applyBorder="1" applyFont="1"/>
    <xf borderId="5" fillId="0" fontId="6" numFmtId="0" xfId="0" applyAlignment="1" applyBorder="1" applyFont="1">
      <alignment horizontal="left" shrinkToFit="0" vertical="center" wrapText="1"/>
    </xf>
    <xf borderId="5" fillId="0" fontId="7" numFmtId="0" xfId="0" applyAlignment="1" applyBorder="1" applyFont="1">
      <alignment horizontal="left" shrinkToFit="0" vertical="center" wrapText="1"/>
    </xf>
    <xf borderId="8" fillId="2" fontId="3" numFmtId="0" xfId="0" applyAlignment="1" applyBorder="1" applyFont="1">
      <alignment horizontal="center" shrinkToFit="0" vertical="center" wrapText="1"/>
    </xf>
    <xf borderId="9" fillId="0" fontId="4" numFmtId="0" xfId="0" applyBorder="1" applyFont="1"/>
    <xf borderId="10" fillId="0" fontId="4" numFmtId="0" xfId="0" applyBorder="1" applyFont="1"/>
    <xf borderId="4" fillId="0" fontId="5" numFmtId="0" xfId="0" applyAlignment="1" applyBorder="1" applyFont="1">
      <alignment vertical="center"/>
    </xf>
    <xf borderId="5" fillId="0" fontId="6" numFmtId="14" xfId="0" applyAlignment="1" applyBorder="1" applyFont="1" applyNumberFormat="1">
      <alignment horizontal="left" vertical="center"/>
    </xf>
    <xf borderId="8" fillId="2" fontId="3" numFmtId="0" xfId="0" applyAlignment="1" applyBorder="1" applyFont="1">
      <alignment horizontal="center" vertical="center"/>
    </xf>
    <xf borderId="5" fillId="0" fontId="6" numFmtId="0" xfId="0" applyAlignment="1" applyBorder="1" applyFont="1">
      <alignment horizontal="left" vertical="center"/>
    </xf>
    <xf borderId="0" fillId="0" fontId="8" numFmtId="0" xfId="0" applyAlignment="1" applyFont="1">
      <alignment horizontal="left" vertical="center"/>
    </xf>
    <xf borderId="1" fillId="2" fontId="3" numFmtId="0" xfId="0" applyAlignment="1" applyBorder="1" applyFont="1">
      <alignment horizontal="center" vertical="center"/>
    </xf>
    <xf borderId="0" fillId="0" fontId="9" numFmtId="0" xfId="0" applyAlignment="1" applyFont="1">
      <alignment horizontal="left" vertical="center"/>
    </xf>
    <xf borderId="5" fillId="2" fontId="10" numFmtId="0" xfId="0" applyAlignment="1" applyBorder="1" applyFont="1">
      <alignment horizontal="center" shrinkToFit="0" vertical="center" wrapText="1"/>
    </xf>
    <xf borderId="5" fillId="2" fontId="10" numFmtId="0" xfId="0" applyAlignment="1" applyBorder="1" applyFont="1">
      <alignment horizontal="center" vertical="center"/>
    </xf>
    <xf borderId="11" fillId="3" fontId="6" numFmtId="0" xfId="0" applyAlignment="1" applyBorder="1" applyFill="1" applyFont="1">
      <alignment horizontal="left" vertical="center"/>
    </xf>
    <xf borderId="12" fillId="3" fontId="6" numFmtId="0" xfId="0" applyAlignment="1" applyBorder="1" applyFont="1">
      <alignment horizontal="left" vertical="center"/>
    </xf>
    <xf borderId="13" fillId="3" fontId="6" numFmtId="0" xfId="0" applyAlignment="1" applyBorder="1" applyFont="1">
      <alignment horizontal="left" vertical="center"/>
    </xf>
    <xf borderId="5" fillId="3" fontId="6" numFmtId="0" xfId="0" applyAlignment="1" applyBorder="1" applyFont="1">
      <alignment horizontal="left" vertical="center"/>
    </xf>
    <xf borderId="14" fillId="3" fontId="11" numFmtId="0" xfId="0" applyAlignment="1" applyBorder="1" applyFont="1">
      <alignment horizontal="center" vertical="center"/>
    </xf>
    <xf borderId="5" fillId="0" fontId="6" numFmtId="0" xfId="0" applyAlignment="1" applyBorder="1" applyFont="1">
      <alignment horizontal="left" readingOrder="0" vertical="top"/>
    </xf>
    <xf borderId="5" fillId="0" fontId="6" numFmtId="0" xfId="0" applyAlignment="1" applyBorder="1" applyFont="1">
      <alignment horizontal="center" shrinkToFit="0" vertical="top" wrapText="1"/>
    </xf>
    <xf borderId="4" fillId="2" fontId="10" numFmtId="0" xfId="0" applyAlignment="1" applyBorder="1" applyFont="1">
      <alignment shrinkToFit="0" vertical="top" wrapText="1"/>
    </xf>
    <xf borderId="5" fillId="2" fontId="10" numFmtId="0" xfId="0" applyAlignment="1" applyBorder="1" applyFont="1">
      <alignment horizontal="center" shrinkToFit="0" vertical="top" wrapText="1"/>
    </xf>
    <xf borderId="15" fillId="2" fontId="10" numFmtId="0" xfId="0" applyAlignment="1" applyBorder="1" applyFont="1">
      <alignment horizontal="center" shrinkToFit="0" vertical="top" wrapText="1"/>
    </xf>
    <xf borderId="5" fillId="2" fontId="10" numFmtId="0" xfId="0" applyAlignment="1" applyBorder="1" applyFont="1">
      <alignment horizontal="center" vertical="top"/>
    </xf>
    <xf borderId="16" fillId="2" fontId="10" numFmtId="0" xfId="0" applyAlignment="1" applyBorder="1" applyFont="1">
      <alignment horizontal="center" shrinkToFit="0" vertical="top" wrapText="1"/>
    </xf>
    <xf borderId="17" fillId="0" fontId="4" numFmtId="0" xfId="0" applyBorder="1" applyFont="1"/>
    <xf borderId="4" fillId="2" fontId="10" numFmtId="0" xfId="0" applyAlignment="1" applyBorder="1" applyFont="1">
      <alignment horizontal="center" shrinkToFit="0" vertical="top" wrapText="1"/>
    </xf>
    <xf borderId="18" fillId="0" fontId="4" numFmtId="0" xfId="0" applyBorder="1" applyFont="1"/>
    <xf borderId="19" fillId="0" fontId="4" numFmtId="0" xfId="0" applyBorder="1" applyFont="1"/>
    <xf borderId="20" fillId="0" fontId="4" numFmtId="0" xfId="0" applyBorder="1" applyFont="1"/>
    <xf borderId="15" fillId="0" fontId="6" numFmtId="0" xfId="0" applyAlignment="1" applyBorder="1" applyFont="1">
      <alignment horizontal="left" shrinkToFit="0" vertical="center" wrapText="1"/>
    </xf>
    <xf borderId="4" fillId="0" fontId="6" numFmtId="0" xfId="0" applyAlignment="1" applyBorder="1" applyFont="1">
      <alignment horizontal="left" shrinkToFit="0" vertical="center" wrapText="1"/>
    </xf>
    <xf borderId="4" fillId="0" fontId="8" numFmtId="0" xfId="0" applyAlignment="1" applyBorder="1" applyFont="1">
      <alignment horizontal="left" shrinkToFit="0" vertical="center" wrapText="1"/>
    </xf>
    <xf borderId="4" fillId="0" fontId="6" numFmtId="0" xfId="0" applyAlignment="1" applyBorder="1" applyFont="1">
      <alignment horizontal="center" shrinkToFit="0" vertical="center" wrapText="1"/>
    </xf>
    <xf borderId="5" fillId="0" fontId="6" numFmtId="0" xfId="0" applyAlignment="1" applyBorder="1" applyFont="1">
      <alignment horizontal="left" shrinkToFit="0" vertical="top" wrapText="1"/>
    </xf>
    <xf borderId="4" fillId="0" fontId="6" numFmtId="0" xfId="0" applyAlignment="1" applyBorder="1" applyFont="1">
      <alignment horizontal="left" shrinkToFit="0" vertical="top" wrapText="1"/>
    </xf>
    <xf borderId="21" fillId="0" fontId="4" numFmtId="0" xfId="0" applyBorder="1" applyFont="1"/>
    <xf borderId="0" fillId="0" fontId="2" numFmtId="0" xfId="0" applyAlignment="1" applyFont="1">
      <alignment horizontal="center" shrinkToFit="0" vertical="top" wrapText="1"/>
    </xf>
    <xf borderId="0" fillId="0" fontId="2" numFmtId="0" xfId="0" applyAlignment="1" applyFont="1">
      <alignment shrinkToFit="0" vertical="top" wrapText="1"/>
    </xf>
    <xf borderId="0" fillId="0" fontId="12" numFmtId="0" xfId="0" applyAlignment="1" applyFont="1">
      <alignment horizontal="center"/>
    </xf>
    <xf borderId="0" fillId="0" fontId="2" numFmtId="0" xfId="0" applyAlignment="1" applyFont="1">
      <alignment horizontal="center"/>
    </xf>
    <xf borderId="0" fillId="0" fontId="8" numFmtId="0" xfId="0" applyFont="1"/>
    <xf borderId="5" fillId="0" fontId="6" numFmtId="0" xfId="0" applyAlignment="1" applyBorder="1" applyFont="1">
      <alignment horizontal="center" shrinkToFit="0" vertical="center" wrapText="1"/>
    </xf>
    <xf borderId="5" fillId="0" fontId="6" numFmtId="9" xfId="0" applyAlignment="1" applyBorder="1" applyFont="1" applyNumberFormat="1">
      <alignment horizontal="center" vertical="center"/>
    </xf>
    <xf borderId="5" fillId="0" fontId="6" numFmtId="0" xfId="0" applyAlignment="1" applyBorder="1" applyFont="1">
      <alignment horizontal="left" shrinkToFit="0" wrapText="1"/>
    </xf>
    <xf borderId="0" fillId="0" fontId="13" numFmtId="0" xfId="0" applyAlignment="1" applyFont="1">
      <alignment horizontal="center" shrinkToFit="0" vertical="top" wrapText="1"/>
    </xf>
    <xf borderId="0" fillId="0" fontId="6" numFmtId="0" xfId="0" applyAlignment="1" applyFont="1">
      <alignment horizontal="center" shrinkToFit="0" vertical="top" wrapText="1"/>
    </xf>
    <xf borderId="0" fillId="0" fontId="6" numFmtId="0" xfId="0" applyAlignment="1" applyFont="1">
      <alignment horizontal="center"/>
    </xf>
    <xf borderId="4" fillId="2" fontId="10" numFmtId="0" xfId="0" applyAlignment="1" applyBorder="1" applyFont="1">
      <alignment horizontal="center" shrinkToFit="0" vertical="center" wrapText="1"/>
    </xf>
    <xf borderId="5" fillId="2" fontId="10" numFmtId="0" xfId="0" applyAlignment="1" applyBorder="1" applyFont="1">
      <alignment horizontal="left" shrinkToFit="0" vertical="center" wrapText="1"/>
    </xf>
    <xf borderId="5" fillId="0" fontId="14" numFmtId="0" xfId="0" applyAlignment="1" applyBorder="1" applyFont="1">
      <alignment horizontal="left" shrinkToFit="0" vertical="center" wrapText="1"/>
    </xf>
    <xf borderId="4" fillId="0" fontId="6" numFmtId="0" xfId="0" applyAlignment="1" applyBorder="1" applyFont="1">
      <alignment shrinkToFit="0" vertical="center" wrapText="1"/>
    </xf>
    <xf borderId="5" fillId="0" fontId="11" numFmtId="0" xfId="0" applyAlignment="1" applyBorder="1" applyFont="1">
      <alignment horizontal="center" shrinkToFit="0" vertical="center" wrapText="1"/>
    </xf>
    <xf borderId="5" fillId="0" fontId="2" numFmtId="0" xfId="0" applyAlignment="1" applyBorder="1" applyFont="1">
      <alignment horizontal="center"/>
    </xf>
    <xf borderId="5" fillId="0" fontId="6" numFmtId="0" xfId="0" applyAlignment="1" applyBorder="1" applyFont="1">
      <alignment horizontal="left" readingOrder="0" shrinkToFit="0" vertical="center" wrapText="1"/>
    </xf>
    <xf borderId="5" fillId="2" fontId="15" numFmtId="0" xfId="0" applyAlignment="1" applyBorder="1" applyFont="1">
      <alignment horizontal="center" shrinkToFit="0" vertical="center" wrapText="1"/>
    </xf>
    <xf borderId="4" fillId="2" fontId="15" numFmtId="0" xfId="0" applyAlignment="1" applyBorder="1" applyFont="1">
      <alignment horizontal="center" shrinkToFit="0" vertical="center" wrapText="1"/>
    </xf>
    <xf borderId="4" fillId="0" fontId="6" numFmtId="0" xfId="0" applyBorder="1" applyFont="1"/>
    <xf borderId="5" fillId="0" fontId="16" numFmtId="0" xfId="0" applyAlignment="1" applyBorder="1" applyFont="1">
      <alignment horizontal="center" readingOrder="0"/>
    </xf>
    <xf borderId="5" fillId="0" fontId="6" numFmtId="0" xfId="0" applyAlignment="1" applyBorder="1" applyFont="1">
      <alignment horizontal="center"/>
    </xf>
    <xf borderId="5" fillId="2" fontId="17" numFmtId="0" xfId="0" applyAlignment="1" applyBorder="1" applyFont="1">
      <alignment horizontal="center" shrinkToFit="0" vertical="top" wrapText="1"/>
    </xf>
    <xf borderId="15" fillId="0" fontId="6" numFmtId="0" xfId="0" applyAlignment="1" applyBorder="1" applyFont="1">
      <alignment horizontal="center" shrinkToFit="0" vertical="top" wrapText="1"/>
    </xf>
    <xf borderId="15" fillId="0" fontId="13" numFmtId="0" xfId="0" applyAlignment="1" applyBorder="1" applyFont="1">
      <alignment shrinkToFit="0" vertical="top" wrapText="1"/>
    </xf>
    <xf borderId="18" fillId="0" fontId="6" numFmtId="0" xfId="0" applyAlignment="1" applyBorder="1" applyFont="1">
      <alignment shrinkToFit="0" vertical="top" wrapText="1"/>
    </xf>
    <xf borderId="5" fillId="0" fontId="13" numFmtId="0" xfId="0" applyAlignment="1" applyBorder="1" applyFont="1">
      <alignment horizontal="center" shrinkToFit="0" vertical="top" wrapText="1"/>
    </xf>
    <xf borderId="16" fillId="0" fontId="6" numFmtId="0" xfId="0" applyAlignment="1" applyBorder="1" applyFont="1">
      <alignment horizontal="center" shrinkToFit="0" vertical="top" wrapText="1"/>
    </xf>
    <xf borderId="16" fillId="0" fontId="18" numFmtId="0" xfId="0" applyAlignment="1" applyBorder="1" applyFont="1">
      <alignment horizontal="left" shrinkToFit="0" vertical="top" wrapText="1"/>
    </xf>
    <xf borderId="16" fillId="0" fontId="6" numFmtId="0" xfId="0" applyAlignment="1" applyBorder="1" applyFont="1">
      <alignment horizontal="left" shrinkToFit="0" vertical="center" wrapText="1"/>
    </xf>
    <xf borderId="4" fillId="0" fontId="6" numFmtId="0" xfId="0" applyAlignment="1" applyBorder="1" applyFont="1">
      <alignment shrinkToFit="0" vertical="top" wrapText="1"/>
    </xf>
    <xf borderId="5" fillId="0" fontId="19" numFmtId="0" xfId="0" applyAlignment="1" applyBorder="1" applyFont="1">
      <alignment horizontal="left" readingOrder="0" shrinkToFit="0" vertical="top" wrapText="1"/>
    </xf>
    <xf borderId="22" fillId="0" fontId="4" numFmtId="0" xfId="0" applyBorder="1" applyFont="1"/>
    <xf borderId="23" fillId="0" fontId="4" numFmtId="0" xfId="0" applyBorder="1" applyFont="1"/>
    <xf borderId="4" fillId="0" fontId="13" numFmtId="0" xfId="0" applyAlignment="1" applyBorder="1" applyFont="1">
      <alignment shrinkToFit="0" vertical="top" wrapText="1"/>
    </xf>
    <xf borderId="5" fillId="0" fontId="13" numFmtId="0" xfId="0" applyAlignment="1" applyBorder="1" applyFont="1">
      <alignment horizontal="left" shrinkToFit="0" vertical="top" wrapText="1"/>
    </xf>
    <xf borderId="5" fillId="0" fontId="20" numFmtId="0" xfId="0" applyAlignment="1" applyBorder="1" applyFont="1">
      <alignment horizontal="center" readingOrder="0" shrinkToFit="0" wrapText="1"/>
    </xf>
    <xf borderId="5" fillId="0" fontId="21" numFmtId="0" xfId="0" applyAlignment="1" applyBorder="1" applyFont="1">
      <alignment horizontal="center" readingOrder="0" shrinkToFit="0" wrapText="1"/>
    </xf>
    <xf borderId="5" fillId="2" fontId="22" numFmtId="0" xfId="0" applyAlignment="1" applyBorder="1" applyFont="1">
      <alignment horizontal="center" shrinkToFit="0" vertical="top" wrapText="1"/>
    </xf>
    <xf borderId="4" fillId="2" fontId="22" numFmtId="0" xfId="0" applyAlignment="1" applyBorder="1" applyFont="1">
      <alignment horizontal="center" shrinkToFit="0" vertical="top" wrapText="1"/>
    </xf>
    <xf borderId="5" fillId="0" fontId="23" numFmtId="0" xfId="0" applyAlignment="1" applyBorder="1" applyFont="1">
      <alignment horizontal="center" shrinkToFit="0" wrapText="1"/>
    </xf>
    <xf borderId="5" fillId="0" fontId="24" numFmtId="0" xfId="0" applyAlignment="1" applyBorder="1" applyFont="1">
      <alignment horizontal="center" readingOrder="0" shrinkToFit="0" wrapText="1"/>
    </xf>
    <xf borderId="5" fillId="0" fontId="25" numFmtId="0" xfId="0" applyAlignment="1" applyBorder="1" applyFont="1">
      <alignment horizontal="center" readingOrder="0" shrinkToFit="0" wrapText="1"/>
    </xf>
    <xf borderId="5" fillId="0" fontId="6" numFmtId="0" xfId="0" applyAlignment="1" applyBorder="1" applyFont="1">
      <alignment horizontal="left" readingOrder="0" shrinkToFit="0" vertical="top" wrapText="1"/>
    </xf>
    <xf borderId="5" fillId="0" fontId="26" numFmtId="0" xfId="0" applyAlignment="1" applyBorder="1" applyFont="1">
      <alignment horizontal="center" readingOrder="0" shrinkToFit="0" vertical="center" wrapText="1"/>
    </xf>
    <xf borderId="5" fillId="4" fontId="27" numFmtId="0" xfId="0" applyAlignment="1" applyBorder="1" applyFill="1" applyFont="1">
      <alignment horizontal="center" readingOrder="0"/>
    </xf>
    <xf borderId="5" fillId="2" fontId="17" numFmtId="0" xfId="0" applyAlignment="1" applyBorder="1" applyFont="1">
      <alignment horizontal="center" shrinkToFit="0" vertical="center" wrapText="1"/>
    </xf>
    <xf borderId="16" fillId="0" fontId="11" numFmtId="0" xfId="0" applyAlignment="1" applyBorder="1" applyFont="1">
      <alignment horizontal="center" shrinkToFit="0" vertical="center" wrapText="1"/>
    </xf>
    <xf borderId="24" fillId="0" fontId="4" numFmtId="0" xfId="0" applyBorder="1" applyFont="1"/>
    <xf borderId="15" fillId="0" fontId="11" numFmtId="0" xfId="0" applyAlignment="1" applyBorder="1" applyFont="1">
      <alignment horizontal="center" shrinkToFit="0" vertical="center" wrapText="1"/>
    </xf>
    <xf borderId="4" fillId="2" fontId="15" numFmtId="0" xfId="0" applyAlignment="1" applyBorder="1" applyFont="1">
      <alignment shrinkToFit="0" vertical="center" wrapText="1"/>
    </xf>
    <xf borderId="25" fillId="0" fontId="4" numFmtId="0" xfId="0" applyBorder="1" applyFont="1"/>
    <xf borderId="4" fillId="0" fontId="11" numFmtId="0" xfId="0" applyAlignment="1" applyBorder="1" applyFont="1">
      <alignment horizontal="right" shrinkToFit="0" vertical="center" wrapText="1"/>
    </xf>
    <xf borderId="5" fillId="0" fontId="28" numFmtId="0" xfId="0" applyAlignment="1" applyBorder="1" applyFont="1">
      <alignment horizontal="center" readingOrder="0" shrinkToFit="0" vertical="top" wrapText="1"/>
    </xf>
    <xf borderId="5" fillId="0" fontId="6" numFmtId="0" xfId="0" applyAlignment="1" applyBorder="1" applyFont="1">
      <alignment shrinkToFit="0" vertical="top" wrapText="1"/>
    </xf>
    <xf borderId="5" fillId="0" fontId="29" numFmtId="0" xfId="0" applyAlignment="1" applyBorder="1" applyFont="1">
      <alignment horizontal="center" shrinkToFit="0" vertical="top" wrapText="1"/>
    </xf>
    <xf borderId="0" fillId="0" fontId="30" numFmtId="0" xfId="0" applyAlignment="1" applyFont="1">
      <alignment horizontal="center" shrinkToFit="0" vertical="center" wrapText="1"/>
    </xf>
    <xf borderId="0" fillId="0" fontId="30" numFmtId="0" xfId="0" applyAlignment="1" applyFont="1">
      <alignment horizontal="right" shrinkToFit="0" vertical="center" wrapText="1"/>
    </xf>
    <xf borderId="4" fillId="2" fontId="17" numFmtId="0" xfId="0" applyAlignment="1" applyBorder="1" applyFont="1">
      <alignment horizontal="center" shrinkToFit="0" vertical="top" wrapText="1"/>
    </xf>
    <xf borderId="0" fillId="0" fontId="18" numFmtId="0" xfId="0" applyFont="1"/>
    <xf borderId="5" fillId="0" fontId="31" numFmtId="0" xfId="0" applyAlignment="1" applyBorder="1" applyFont="1">
      <alignment shrinkToFit="0" vertical="top" wrapText="1"/>
    </xf>
    <xf borderId="4" fillId="0" fontId="6" numFmtId="9" xfId="0" applyAlignment="1" applyBorder="1" applyFont="1" applyNumberFormat="1">
      <alignment horizontal="center" shrinkToFit="0" vertical="top" wrapText="1"/>
    </xf>
    <xf borderId="5" fillId="0" fontId="18" numFmtId="0" xfId="0" applyAlignment="1" applyBorder="1" applyFont="1">
      <alignment horizontal="center"/>
    </xf>
    <xf borderId="4" fillId="2" fontId="17" numFmtId="0" xfId="0" applyAlignment="1" applyBorder="1" applyFont="1">
      <alignment shrinkToFit="0" vertical="center" wrapText="1"/>
    </xf>
    <xf borderId="4" fillId="2" fontId="17" numFmtId="0" xfId="0" applyAlignment="1" applyBorder="1" applyFont="1">
      <alignment horizontal="center" shrinkToFit="0" vertical="center" wrapText="1"/>
    </xf>
    <xf borderId="1" fillId="2" fontId="17" numFmtId="0" xfId="0" applyAlignment="1" applyBorder="1" applyFont="1">
      <alignment horizontal="center" shrinkToFit="0" vertical="center" wrapText="1"/>
    </xf>
    <xf borderId="4" fillId="0" fontId="30" numFmtId="9" xfId="0" applyAlignment="1" applyBorder="1" applyFont="1" applyNumberFormat="1">
      <alignment shrinkToFit="0" vertical="center" wrapText="1"/>
    </xf>
    <xf borderId="4" fillId="0" fontId="2" numFmtId="0" xfId="0" applyBorder="1" applyFont="1"/>
    <xf borderId="5" fillId="0" fontId="32" numFmtId="0" xfId="0" applyAlignment="1" applyBorder="1" applyFont="1">
      <alignment horizontal="center" readingOrder="0"/>
    </xf>
    <xf borderId="5" fillId="0" fontId="5" numFmtId="0" xfId="0" applyAlignment="1" applyBorder="1" applyFont="1">
      <alignment horizontal="center" shrinkToFit="0" vertical="center" wrapText="1"/>
    </xf>
    <xf borderId="4" fillId="0" fontId="30" numFmtId="0" xfId="0" applyAlignment="1" applyBorder="1" applyFont="1">
      <alignment shrinkToFit="0" vertical="center" wrapText="1"/>
    </xf>
    <xf borderId="4" fillId="0" fontId="5" numFmtId="3" xfId="0" applyAlignment="1" applyBorder="1" applyFont="1" applyNumberFormat="1">
      <alignment shrinkToFit="0" vertical="center" wrapText="1"/>
    </xf>
    <xf borderId="0" fillId="0" fontId="14" numFmtId="0" xfId="0" applyAlignment="1" applyFont="1">
      <alignment horizontal="left" shrinkToFit="0" vertical="center" wrapText="1"/>
    </xf>
    <xf borderId="0" fillId="0" fontId="30" numFmtId="0" xfId="0" applyAlignment="1" applyFont="1">
      <alignment shrinkToFit="0" vertical="center" wrapText="1"/>
    </xf>
    <xf borderId="5" fillId="0" fontId="33" numFmtId="0" xfId="0" applyAlignment="1" applyBorder="1" applyFont="1">
      <alignment horizontal="center" readingOrder="0"/>
    </xf>
    <xf borderId="0" fillId="0" fontId="14" numFmtId="0" xfId="0" applyAlignment="1" applyFont="1">
      <alignment horizontal="center" shrinkToFit="0" vertical="center" wrapText="1"/>
    </xf>
    <xf borderId="5" fillId="0" fontId="11" numFmtId="0" xfId="0" applyAlignment="1" applyBorder="1" applyFont="1">
      <alignment horizontal="left" shrinkToFit="0" vertical="center" wrapText="1"/>
    </xf>
    <xf borderId="4" fillId="0" fontId="6" numFmtId="0" xfId="0" applyAlignment="1" applyBorder="1" applyFont="1">
      <alignment vertical="center"/>
    </xf>
    <xf borderId="5" fillId="0" fontId="34" numFmtId="2" xfId="0" applyAlignment="1" applyBorder="1" applyFont="1" applyNumberFormat="1">
      <alignment horizontal="center" readingOrder="0" shrinkToFit="0" vertical="center" wrapText="1"/>
    </xf>
    <xf borderId="4" fillId="0" fontId="6" numFmtId="2" xfId="0" applyAlignment="1" applyBorder="1" applyFont="1" applyNumberFormat="1">
      <alignment vertical="center"/>
    </xf>
    <xf borderId="0" fillId="0" fontId="35" numFmtId="0" xfId="0" applyAlignment="1" applyFont="1">
      <alignment horizontal="center" shrinkToFit="0" vertical="center" wrapText="1"/>
    </xf>
    <xf borderId="5" fillId="0" fontId="11" numFmtId="2" xfId="0" applyAlignment="1" applyBorder="1" applyFont="1" applyNumberFormat="1">
      <alignment horizontal="center" shrinkToFit="0" vertical="center" wrapText="1"/>
    </xf>
    <xf borderId="4" fillId="0" fontId="11" numFmtId="9" xfId="0" applyAlignment="1" applyBorder="1" applyFont="1" applyNumberFormat="1">
      <alignment horizontal="center" shrinkToFit="0" vertical="center" wrapText="1"/>
    </xf>
    <xf borderId="0" fillId="0" fontId="11" numFmtId="0" xfId="0" applyAlignment="1" applyFont="1">
      <alignment shrinkToFit="0" vertical="center" wrapText="1"/>
    </xf>
    <xf borderId="16" fillId="2" fontId="15" numFmtId="0" xfId="0" applyAlignment="1" applyBorder="1" applyFont="1">
      <alignment horizontal="center" shrinkToFit="0" vertical="center" wrapText="1"/>
    </xf>
    <xf borderId="4" fillId="0" fontId="11" numFmtId="0" xfId="0" applyAlignment="1" applyBorder="1" applyFont="1">
      <alignment shrinkToFit="0" vertical="center" wrapText="1"/>
    </xf>
    <xf borderId="5" fillId="0" fontId="36" numFmtId="0" xfId="0" applyAlignment="1" applyBorder="1" applyFont="1">
      <alignment horizontal="center"/>
    </xf>
    <xf borderId="5" fillId="0" fontId="37" numFmtId="0" xfId="0" applyAlignment="1" applyBorder="1" applyFont="1">
      <alignment horizontal="center"/>
    </xf>
    <xf borderId="4" fillId="0" fontId="38" numFmtId="0" xfId="0" applyAlignment="1" applyBorder="1" applyFont="1">
      <alignment shrinkToFit="0" vertical="center" wrapText="1"/>
    </xf>
    <xf borderId="26" fillId="2" fontId="15" numFmtId="0" xfId="0" applyAlignment="1" applyBorder="1" applyFont="1">
      <alignment horizontal="center" shrinkToFit="0" vertical="center" wrapText="1"/>
    </xf>
    <xf borderId="27" fillId="0" fontId="4" numFmtId="0" xfId="0" applyBorder="1" applyFont="1"/>
    <xf borderId="28" fillId="2" fontId="15" numFmtId="0" xfId="0" applyAlignment="1" applyBorder="1" applyFont="1">
      <alignment horizontal="center" shrinkToFit="0" vertical="center" wrapText="1"/>
    </xf>
    <xf borderId="29" fillId="0" fontId="4" numFmtId="0" xfId="0" applyBorder="1" applyFont="1"/>
    <xf borderId="5" fillId="0" fontId="35" numFmtId="0" xfId="0" applyAlignment="1" applyBorder="1" applyFont="1">
      <alignment horizontal="center" shrinkToFit="0" vertical="center" wrapText="1"/>
    </xf>
    <xf borderId="14" fillId="5" fontId="12" numFmtId="0" xfId="0" applyBorder="1" applyFill="1" applyFont="1"/>
    <xf borderId="0" fillId="0" fontId="39" numFmtId="0" xfId="0" applyFont="1"/>
    <xf borderId="0" fillId="0" fontId="40" numFmtId="0" xfId="0" applyFont="1"/>
    <xf borderId="0" fillId="0" fontId="12" numFmtId="0" xfId="0" applyFont="1"/>
    <xf borderId="14" fillId="2" fontId="41" numFmtId="0" xfId="0" applyAlignment="1" applyBorder="1" applyFont="1">
      <alignment horizontal="center" shrinkToFit="0" vertical="top" wrapText="1"/>
    </xf>
    <xf borderId="30" fillId="2" fontId="41" numFmtId="0" xfId="0" applyAlignment="1" applyBorder="1" applyFont="1">
      <alignment horizontal="center" shrinkToFit="0" vertical="top" wrapText="1"/>
    </xf>
    <xf borderId="14" fillId="2" fontId="12" numFmtId="0" xfId="0" applyBorder="1" applyFont="1"/>
    <xf borderId="31" fillId="0" fontId="4" numFmtId="0" xfId="0" applyBorder="1" applyFont="1"/>
    <xf borderId="32" fillId="0" fontId="4" numFmtId="0" xfId="0" applyBorder="1" applyFont="1"/>
    <xf borderId="0" fillId="0" fontId="42" numFmtId="0" xfId="0" applyAlignment="1" applyFont="1">
      <alignment shrinkToFit="0" vertical="top" wrapText="1"/>
    </xf>
    <xf borderId="14" fillId="6" fontId="43" numFmtId="0" xfId="0" applyAlignment="1" applyBorder="1" applyFill="1" applyFont="1">
      <alignment shrinkToFit="0" vertical="top" wrapText="1"/>
    </xf>
    <xf borderId="14" fillId="6" fontId="44" numFmtId="0" xfId="0" applyAlignment="1" applyBorder="1" applyFont="1">
      <alignment shrinkToFit="0" vertical="top" wrapText="1"/>
    </xf>
    <xf borderId="0" fillId="0" fontId="42" numFmtId="0" xfId="0" applyAlignment="1" applyFont="1">
      <alignment horizontal="left" shrinkToFit="0" vertical="top" wrapText="1"/>
    </xf>
    <xf borderId="30" fillId="6" fontId="43" numFmtId="0" xfId="0" applyAlignment="1" applyBorder="1" applyFont="1">
      <alignment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drive.google.com/file/d/1xYwJwd-0Y403nb7VAUfIWrLR2OaNHDMi/view?usp=sharing" TargetMode="External"/><Relationship Id="rId42" Type="http://schemas.openxmlformats.org/officeDocument/2006/relationships/hyperlink" Target="https://drive.google.com/file/d/1xYwJwd-0Y403nb7VAUfIWrLR2OaNHDMi/view?usp=sharing" TargetMode="External"/><Relationship Id="rId41" Type="http://schemas.openxmlformats.org/officeDocument/2006/relationships/hyperlink" Target="https://drive.google.com/file/d/1xYwJwd-0Y403nb7VAUfIWrLR2OaNHDMi/view?usp=sharing" TargetMode="External"/><Relationship Id="rId44" Type="http://schemas.openxmlformats.org/officeDocument/2006/relationships/hyperlink" Target="https://www.facebook.com/photo.php?fbid=687543640073431&amp;set=pb.100064534039335.-2207520000&amp;type=3" TargetMode="External"/><Relationship Id="rId43" Type="http://schemas.openxmlformats.org/officeDocument/2006/relationships/hyperlink" Target="https://www.facebook.com/photo.php?fbid=697986332362495&amp;set=pb.100064534039335.-2207520000&amp;type=3" TargetMode="External"/><Relationship Id="rId46" Type="http://schemas.openxmlformats.org/officeDocument/2006/relationships/hyperlink" Target="https://www.facebook.com/photo.php?fbid=755805773247217&amp;set=pb.100064534039335.-2207520000&amp;type=3" TargetMode="External"/><Relationship Id="rId45" Type="http://schemas.openxmlformats.org/officeDocument/2006/relationships/hyperlink" Target="https://www.facebook.com/photo.php?fbid=718451793649282&amp;set=pb.100064534039335.-2207520000&amp;type=3" TargetMode="External"/><Relationship Id="rId1" Type="http://schemas.openxmlformats.org/officeDocument/2006/relationships/hyperlink" Target="mailto:info@coproder.gob.ec" TargetMode="External"/><Relationship Id="rId2" Type="http://schemas.openxmlformats.org/officeDocument/2006/relationships/hyperlink" Target="https://www.facebook.com/profile.php?id=100064534039335" TargetMode="External"/><Relationship Id="rId3" Type="http://schemas.openxmlformats.org/officeDocument/2006/relationships/hyperlink" Target="mailto:cacosta@coproder.gob.ec" TargetMode="External"/><Relationship Id="rId4" Type="http://schemas.openxmlformats.org/officeDocument/2006/relationships/hyperlink" Target="https://www.facebook.com/permalink.php?story_fbid=pfbid02XYkyiozum83vcBAfrG6sMz1M5FHS6Lg835wLTMDe16Dkp7oiCJXY9GiYD115AHd8l&amp;id=100064534039335" TargetMode="External"/><Relationship Id="rId9" Type="http://schemas.openxmlformats.org/officeDocument/2006/relationships/hyperlink" Target="https://docs.google.com/spreadsheets/d/1rmxQ8f701WI5lbc94N6Rl_eLh4v46O8O/edit?usp=sharing&amp;ouid=102368303421501816449&amp;rtpof=true&amp;sd=true" TargetMode="External"/><Relationship Id="rId48" Type="http://schemas.openxmlformats.org/officeDocument/2006/relationships/hyperlink" Target="https://www.facebook.com/photo.php?fbid=698727312288397&amp;set=pb.100064534039335.-2207520000&amp;type=3" TargetMode="External"/><Relationship Id="rId47" Type="http://schemas.openxmlformats.org/officeDocument/2006/relationships/hyperlink" Target="https://www.facebook.com/photo.php?fbid=681428660684929&amp;set=pb.100064534039335.-2207520000&amp;type=3" TargetMode="External"/><Relationship Id="rId49" Type="http://schemas.openxmlformats.org/officeDocument/2006/relationships/hyperlink" Target="https://www.facebook.com/100066782526353/videos/1018227029285059" TargetMode="External"/><Relationship Id="rId5" Type="http://schemas.openxmlformats.org/officeDocument/2006/relationships/hyperlink" Target="mailto:pcruminahui@gmail.com" TargetMode="External"/><Relationship Id="rId6" Type="http://schemas.openxmlformats.org/officeDocument/2006/relationships/hyperlink" Target="https://drive.google.com/drive/folders/1gT4F6t1880Tql2XTLwIIIC4cR3MqxcFN" TargetMode="External"/><Relationship Id="rId7" Type="http://schemas.openxmlformats.org/officeDocument/2006/relationships/hyperlink" Target="https://drive.google.com/file/d/1U7fXyx96xAZuUeVdD4ePsJmN4ClkMW3w/view?usp=sharing" TargetMode="External"/><Relationship Id="rId8" Type="http://schemas.openxmlformats.org/officeDocument/2006/relationships/hyperlink" Target="https://drive.google.com/file/d/1U7fXyx96xAZuUeVdD4ePsJmN4ClkMW3w/view?usp=sharing" TargetMode="External"/><Relationship Id="rId31" Type="http://schemas.openxmlformats.org/officeDocument/2006/relationships/hyperlink" Target="https://drive.google.com/file/d/1xYwJwd-0Y403nb7VAUfIWrLR2OaNHDMi/view?usp=sharing" TargetMode="External"/><Relationship Id="rId30" Type="http://schemas.openxmlformats.org/officeDocument/2006/relationships/hyperlink" Target="https://drive.google.com/file/d/1xYwJwd-0Y403nb7VAUfIWrLR2OaNHDMi/view?usp=sharing" TargetMode="External"/><Relationship Id="rId33" Type="http://schemas.openxmlformats.org/officeDocument/2006/relationships/hyperlink" Target="https://drive.google.com/file/d/1xYwJwd-0Y403nb7VAUfIWrLR2OaNHDMi/view?usp=sharing" TargetMode="External"/><Relationship Id="rId32" Type="http://schemas.openxmlformats.org/officeDocument/2006/relationships/hyperlink" Target="https://drive.google.com/file/d/1xYwJwd-0Y403nb7VAUfIWrLR2OaNHDMi/view?usp=sharing" TargetMode="External"/><Relationship Id="rId35" Type="http://schemas.openxmlformats.org/officeDocument/2006/relationships/hyperlink" Target="https://drive.google.com/file/d/1xYwJwd-0Y403nb7VAUfIWrLR2OaNHDMi/view?usp=sharing" TargetMode="External"/><Relationship Id="rId34" Type="http://schemas.openxmlformats.org/officeDocument/2006/relationships/hyperlink" Target="https://drive.google.com/file/d/1xYwJwd-0Y403nb7VAUfIWrLR2OaNHDMi/view?usp=sharing" TargetMode="External"/><Relationship Id="rId37" Type="http://schemas.openxmlformats.org/officeDocument/2006/relationships/hyperlink" Target="https://drive.google.com/file/d/1xYwJwd-0Y403nb7VAUfIWrLR2OaNHDMi/view?usp=sharing" TargetMode="External"/><Relationship Id="rId36" Type="http://schemas.openxmlformats.org/officeDocument/2006/relationships/hyperlink" Target="https://drive.google.com/file/d/1xYwJwd-0Y403nb7VAUfIWrLR2OaNHDMi/view?usp=sharing" TargetMode="External"/><Relationship Id="rId39" Type="http://schemas.openxmlformats.org/officeDocument/2006/relationships/hyperlink" Target="https://drive.google.com/file/d/1xYwJwd-0Y403nb7VAUfIWrLR2OaNHDMi/view?usp=sharing" TargetMode="External"/><Relationship Id="rId38" Type="http://schemas.openxmlformats.org/officeDocument/2006/relationships/hyperlink" Target="https://drive.google.com/file/d/1xYwJwd-0Y403nb7VAUfIWrLR2OaNHDMi/view?usp=sharing" TargetMode="External"/><Relationship Id="rId62" Type="http://schemas.openxmlformats.org/officeDocument/2006/relationships/hyperlink" Target="https://drive.google.com/file/d/1AdlP1z8JCVggwzqmbEg6FEotdQ1PoLpC/view?usp=sharing" TargetMode="External"/><Relationship Id="rId61" Type="http://schemas.openxmlformats.org/officeDocument/2006/relationships/hyperlink" Target="https://drive.google.com/file/d/1AdlP1z8JCVggwzqmbEg6FEotdQ1PoLpC/view?usp=sharing" TargetMode="External"/><Relationship Id="rId20" Type="http://schemas.openxmlformats.org/officeDocument/2006/relationships/hyperlink" Target="https://www.facebook.com/100064534039335/videos/1003767144455211" TargetMode="External"/><Relationship Id="rId63" Type="http://schemas.openxmlformats.org/officeDocument/2006/relationships/drawing" Target="../drawings/drawing1.xml"/><Relationship Id="rId22" Type="http://schemas.openxmlformats.org/officeDocument/2006/relationships/hyperlink" Target="https://www.facebook.com/photo/?fbid=819780400183087&amp;set=pcb.819780833516377" TargetMode="External"/><Relationship Id="rId21" Type="http://schemas.openxmlformats.org/officeDocument/2006/relationships/hyperlink" Target="https://www.facebook.com/photo/?fbid=819779726849821&amp;set=pcb.819780833516377" TargetMode="External"/><Relationship Id="rId24" Type="http://schemas.openxmlformats.org/officeDocument/2006/relationships/hyperlink" Target="https://drive.google.com/file/d/1ND60qIzEMiMV16JyhSwOmvdh_jfiGT23/view?usp=sharing" TargetMode="External"/><Relationship Id="rId23" Type="http://schemas.openxmlformats.org/officeDocument/2006/relationships/hyperlink" Target="https://drive.google.com/file/d/1xYwJwd-0Y403nb7VAUfIWrLR2OaNHDMi/view?usp=sharing" TargetMode="External"/><Relationship Id="rId60" Type="http://schemas.openxmlformats.org/officeDocument/2006/relationships/hyperlink" Target="https://drive.google.com/file/d/1AdlP1z8JCVggwzqmbEg6FEotdQ1PoLpC/view?usp=sharing" TargetMode="External"/><Relationship Id="rId26" Type="http://schemas.openxmlformats.org/officeDocument/2006/relationships/hyperlink" Target="https://drive.google.com/file/d/1xYwJwd-0Y403nb7VAUfIWrLR2OaNHDMi/view?usp=sharing" TargetMode="External"/><Relationship Id="rId25" Type="http://schemas.openxmlformats.org/officeDocument/2006/relationships/hyperlink" Target="https://drive.google.com/file/d/1FWWyF4URpr4JfSaZAtseRFEo_sIcYymu/view?usp=sharing" TargetMode="External"/><Relationship Id="rId28" Type="http://schemas.openxmlformats.org/officeDocument/2006/relationships/hyperlink" Target="https://drive.google.com/file/d/1xYwJwd-0Y403nb7VAUfIWrLR2OaNHDMi/view?usp=sharing" TargetMode="External"/><Relationship Id="rId27" Type="http://schemas.openxmlformats.org/officeDocument/2006/relationships/hyperlink" Target="https://drive.google.com/file/d/1xYwJwd-0Y403nb7VAUfIWrLR2OaNHDMi/view?usp=sharing" TargetMode="External"/><Relationship Id="rId29" Type="http://schemas.openxmlformats.org/officeDocument/2006/relationships/hyperlink" Target="https://drive.google.com/file/d/1xYwJwd-0Y403nb7VAUfIWrLR2OaNHDMi/view?usp=sharing" TargetMode="External"/><Relationship Id="rId51" Type="http://schemas.openxmlformats.org/officeDocument/2006/relationships/hyperlink" Target="https://drive.google.com/drive/folders/1mGwFzP6ghqZkIdxAg1SDfE2gw9rzBG1j?fbclid=IwAR11S6Ba8Dj_o4A4_mLjBxRVsLMVG80C3uGNKGkhsu8UkpRN6z3jXKZ_eaU" TargetMode="External"/><Relationship Id="rId50" Type="http://schemas.openxmlformats.org/officeDocument/2006/relationships/hyperlink" Target="https://www.facebook.com/profile.php?id=100064534039335" TargetMode="External"/><Relationship Id="rId53" Type="http://schemas.openxmlformats.org/officeDocument/2006/relationships/hyperlink" Target="https://drive.google.com/file/d/13mgXYTgZEm3PWPcSMnJcyGa5KJu7qz68/view?usp=sharing" TargetMode="External"/><Relationship Id="rId52" Type="http://schemas.openxmlformats.org/officeDocument/2006/relationships/hyperlink" Target="https://drive.google.com/drive/folders/1fHBUc2Y3Rni7B2zgmyizyk_yehSR15xF?fbclid=IwAR11S6Ba8Dj_o4A4_mLjBxRVsLMVG80C3uGNKGkhsu8UkpRN6z3jXKZ_eaU" TargetMode="External"/><Relationship Id="rId11" Type="http://schemas.openxmlformats.org/officeDocument/2006/relationships/hyperlink" Target="https://www.facebook.com/photo/?fbid=794184182742709&amp;set=a.452290103598787" TargetMode="External"/><Relationship Id="rId55" Type="http://schemas.openxmlformats.org/officeDocument/2006/relationships/hyperlink" Target="https://drive.google.com/file/d/13mgXYTgZEm3PWPcSMnJcyGa5KJu7qz68/view?usp=sharing" TargetMode="External"/><Relationship Id="rId10" Type="http://schemas.openxmlformats.org/officeDocument/2006/relationships/hyperlink" Target="https://drive.google.com/file/d/1d_4FG2oRV_Q_nS34fLNW8pF0ZGnePtRT/view?usp=sharing" TargetMode="External"/><Relationship Id="rId54" Type="http://schemas.openxmlformats.org/officeDocument/2006/relationships/hyperlink" Target="https://drive.google.com/file/d/13mgXYTgZEm3PWPcSMnJcyGa5KJu7qz68/view?usp=sharing" TargetMode="External"/><Relationship Id="rId13" Type="http://schemas.openxmlformats.org/officeDocument/2006/relationships/hyperlink" Target="https://drive.google.com/drive/folders/1AN-qjr71sUHepu-QuM9_xlYB3pmahu3Z?fbclid=IwZXh0bgNhZW0CMTAAAR3jo3v12A2nOFov5-NGNuSNoCl-tvxNYEFAKsEHDZIqD1atj4f0ScZav_4_aem_AYYqmh8OD6gYPqI_xvhPxqlrvhauSOlOaC2OZTWvRpCQNXA54yU9ZF52YOD-j5V0WKqCSRMhU1gGhlQDO2RRSoO5" TargetMode="External"/><Relationship Id="rId57" Type="http://schemas.openxmlformats.org/officeDocument/2006/relationships/hyperlink" Target="https://drive.google.com/file/d/13mgXYTgZEm3PWPcSMnJcyGa5KJu7qz68/view?usp=sharing" TargetMode="External"/><Relationship Id="rId12" Type="http://schemas.openxmlformats.org/officeDocument/2006/relationships/hyperlink" Target="https://www.facebook.com/permalink.php?story_fbid=pfbid0ru6P8WAV799QNUKS1senXMCkpAnmXZ6sen2ks3mdyujp3KVp6PM6e3qKaQC9v56Dl&amp;id=100064534039335" TargetMode="External"/><Relationship Id="rId56" Type="http://schemas.openxmlformats.org/officeDocument/2006/relationships/hyperlink" Target="https://drive.google.com/file/d/13mgXYTgZEm3PWPcSMnJcyGa5KJu7qz68/view?usp=sharing" TargetMode="External"/><Relationship Id="rId15" Type="http://schemas.openxmlformats.org/officeDocument/2006/relationships/hyperlink" Target="https://www.facebook.com/permalink.php?story_fbid=pfbid0ru6P8WAV799QNUKS1senXMCkpAnmXZ6sen2ks3mdyujp3KVp6PM6e3qKaQC9v56Dl&amp;id=100064534039335" TargetMode="External"/><Relationship Id="rId59" Type="http://schemas.openxmlformats.org/officeDocument/2006/relationships/hyperlink" Target="https://drive.google.com/file/d/1AdlP1z8JCVggwzqmbEg6FEotdQ1PoLpC/view?usp=sharing" TargetMode="External"/><Relationship Id="rId14" Type="http://schemas.openxmlformats.org/officeDocument/2006/relationships/hyperlink" Target="https://drive.google.com/drive/folders/1AN-qjr71sUHepu-QuM9_xlYB3pmahu3Z?fbclid=IwZXh0bgNhZW0CMTAAAR3jo3v12A2nOFov5-NGNuSNoCl-tvxNYEFAKsEHDZIqD1atj4f0ScZav_4_aem_AYYqmh8OD6gYPqI_xvhPxqlrvhauSOlOaC2OZTWvRpCQNXA54yU9ZF52YOD-j5V0WKqCSRMhU1gGhlQDO2RRSoO5" TargetMode="External"/><Relationship Id="rId58" Type="http://schemas.openxmlformats.org/officeDocument/2006/relationships/hyperlink" Target="https://drive.google.com/file/d/13mgXYTgZEm3PWPcSMnJcyGa5KJu7qz68/view?usp=sharing" TargetMode="External"/><Relationship Id="rId17" Type="http://schemas.openxmlformats.org/officeDocument/2006/relationships/hyperlink" Target="https://www.facebook.com/100064534039335/videos/1003767144455211" TargetMode="External"/><Relationship Id="rId16" Type="http://schemas.openxmlformats.org/officeDocument/2006/relationships/hyperlink" Target="https://drive.google.com/drive/folders/1AN-qjr71sUHepu-QuM9_xlYB3pmahu3Z?fbclid=IwZXh0bgNhZW0CMTAAAR3jo3v12A2nOFov5-NGNuSNoCl-tvxNYEFAKsEHDZIqD1atj4f0ScZav_4_aem_AYYqmh8OD6gYPqI_xvhPxqlrvhauSOlOaC2OZTWvRpCQNXA54yU9ZF52YOD-j5V0WKqCSRMhU1gGhlQDO2RRSoO5" TargetMode="External"/><Relationship Id="rId19" Type="http://schemas.openxmlformats.org/officeDocument/2006/relationships/hyperlink" Target="https://www.facebook.com/100064534039335/videos/1003767144455211" TargetMode="External"/><Relationship Id="rId18" Type="http://schemas.openxmlformats.org/officeDocument/2006/relationships/hyperlink" Target="https://www.facebook.com/100064534039335/videos/1003767144455211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0.0"/>
    <col customWidth="1" min="2" max="2" width="12.86"/>
    <col customWidth="1" min="3" max="4" width="11.43"/>
    <col customWidth="1" min="5" max="5" width="16.0"/>
    <col customWidth="1" min="6" max="7" width="9.29"/>
    <col customWidth="1" min="8" max="8" width="19.57"/>
    <col customWidth="1" min="9" max="9" width="13.0"/>
    <col customWidth="1" min="10" max="10" width="10.71"/>
    <col customWidth="1" min="11" max="11" width="12.86"/>
    <col customWidth="1" min="12" max="12" width="18.71"/>
    <col customWidth="1" min="13" max="13" width="28.57"/>
    <col customWidth="1" min="14" max="33" width="11.43"/>
  </cols>
  <sheetData>
    <row r="1" ht="23.25" customHeight="1">
      <c r="A1" s="1" t="s">
        <v>0</v>
      </c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ht="31.5" customHeight="1">
      <c r="A2" s="3" t="s">
        <v>1</v>
      </c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ht="14.2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ht="14.25" customHeight="1">
      <c r="A4" s="7" t="s">
        <v>3</v>
      </c>
      <c r="B4" s="8">
        <v>1.76814970001E11</v>
      </c>
      <c r="C4" s="9"/>
      <c r="D4" s="9"/>
      <c r="E4" s="9"/>
      <c r="F4" s="9"/>
      <c r="G4" s="9"/>
      <c r="H4" s="9"/>
      <c r="I4" s="9"/>
      <c r="J4" s="9"/>
      <c r="K4" s="9"/>
      <c r="L4" s="9"/>
      <c r="M4" s="10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ht="14.25" customHeight="1">
      <c r="A5" s="7" t="s">
        <v>4</v>
      </c>
      <c r="B5" s="11" t="s">
        <v>5</v>
      </c>
      <c r="C5" s="9"/>
      <c r="D5" s="9"/>
      <c r="E5" s="9"/>
      <c r="F5" s="9"/>
      <c r="G5" s="9"/>
      <c r="H5" s="9"/>
      <c r="I5" s="9"/>
      <c r="J5" s="9"/>
      <c r="K5" s="9"/>
      <c r="L5" s="9"/>
      <c r="M5" s="10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 ht="19.5" customHeight="1">
      <c r="A6" s="7" t="s">
        <v>6</v>
      </c>
      <c r="B6" s="11" t="s">
        <v>7</v>
      </c>
      <c r="C6" s="9"/>
      <c r="D6" s="9"/>
      <c r="E6" s="9"/>
      <c r="F6" s="9"/>
      <c r="G6" s="9"/>
      <c r="H6" s="9"/>
      <c r="I6" s="9"/>
      <c r="J6" s="9"/>
      <c r="K6" s="9"/>
      <c r="L6" s="9"/>
      <c r="M6" s="10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 ht="14.25" customHeight="1">
      <c r="A7" s="7" t="s">
        <v>8</v>
      </c>
      <c r="B7" s="11" t="s">
        <v>9</v>
      </c>
      <c r="C7" s="9"/>
      <c r="D7" s="9"/>
      <c r="E7" s="9"/>
      <c r="F7" s="9"/>
      <c r="G7" s="9"/>
      <c r="H7" s="9"/>
      <c r="I7" s="9"/>
      <c r="J7" s="9"/>
      <c r="K7" s="9"/>
      <c r="L7" s="9"/>
      <c r="M7" s="10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</row>
    <row r="8" ht="14.25" customHeight="1">
      <c r="A8" s="7" t="s">
        <v>10</v>
      </c>
      <c r="B8" s="11" t="s">
        <v>11</v>
      </c>
      <c r="C8" s="9"/>
      <c r="D8" s="9"/>
      <c r="E8" s="9"/>
      <c r="F8" s="9"/>
      <c r="G8" s="9"/>
      <c r="H8" s="9"/>
      <c r="I8" s="9"/>
      <c r="J8" s="9"/>
      <c r="K8" s="9"/>
      <c r="L8" s="9"/>
      <c r="M8" s="10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</row>
    <row r="9" ht="14.25" customHeight="1">
      <c r="A9" s="7" t="s">
        <v>12</v>
      </c>
      <c r="B9" s="11" t="s">
        <v>13</v>
      </c>
      <c r="C9" s="9"/>
      <c r="D9" s="9"/>
      <c r="E9" s="9"/>
      <c r="F9" s="9"/>
      <c r="G9" s="9"/>
      <c r="H9" s="9"/>
      <c r="I9" s="9"/>
      <c r="J9" s="9"/>
      <c r="K9" s="9"/>
      <c r="L9" s="9"/>
      <c r="M9" s="10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</row>
    <row r="10" ht="14.25" customHeight="1">
      <c r="A10" s="7" t="s">
        <v>14</v>
      </c>
      <c r="B10" s="11" t="s">
        <v>15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10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</row>
    <row r="11" ht="14.25" customHeight="1">
      <c r="A11" s="7" t="s">
        <v>16</v>
      </c>
      <c r="B11" s="11" t="s">
        <v>17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10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</row>
    <row r="12" ht="14.25" customHeight="1">
      <c r="A12" s="7" t="s">
        <v>18</v>
      </c>
      <c r="B12" s="11" t="s">
        <v>19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</row>
    <row r="13" ht="14.25" customHeight="1">
      <c r="A13" s="7" t="s">
        <v>20</v>
      </c>
      <c r="B13" s="12" t="s">
        <v>21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10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</row>
    <row r="14" ht="14.25" customHeight="1">
      <c r="A14" s="7" t="s">
        <v>22</v>
      </c>
      <c r="B14" s="11">
        <v>2.3808034E7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10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ht="14.25" customHeight="1">
      <c r="A15" s="7" t="s">
        <v>23</v>
      </c>
      <c r="B15" s="12" t="s">
        <v>24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10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</row>
    <row r="16" ht="14.25" customHeight="1">
      <c r="A16" s="4" t="s">
        <v>25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6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ht="14.25" customHeight="1">
      <c r="A17" s="7" t="s">
        <v>26</v>
      </c>
      <c r="B17" s="11" t="s">
        <v>27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10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ht="14.25" customHeight="1">
      <c r="A18" s="7" t="s">
        <v>28</v>
      </c>
      <c r="B18" s="11" t="s">
        <v>29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10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ht="14.25" customHeight="1">
      <c r="A19" s="7" t="s">
        <v>30</v>
      </c>
      <c r="B19" s="12" t="s">
        <v>31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10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ht="14.25" customHeight="1">
      <c r="A20" s="13" t="s">
        <v>32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5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ht="14.25" customHeight="1">
      <c r="A21" s="7" t="s">
        <v>33</v>
      </c>
      <c r="B21" s="11" t="s">
        <v>27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10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</row>
    <row r="22" ht="14.25" customHeight="1">
      <c r="A22" s="7" t="s">
        <v>34</v>
      </c>
      <c r="B22" s="11" t="s">
        <v>29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10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</row>
    <row r="23" ht="14.25" customHeight="1">
      <c r="A23" s="16" t="s">
        <v>35</v>
      </c>
      <c r="B23" s="17">
        <v>45076.0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10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</row>
    <row r="24" ht="14.25" customHeight="1">
      <c r="A24" s="18" t="s">
        <v>36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5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</row>
    <row r="25" ht="14.25" customHeight="1">
      <c r="A25" s="16" t="s">
        <v>33</v>
      </c>
      <c r="B25" s="19" t="s">
        <v>37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10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</row>
    <row r="26" ht="14.25" customHeight="1">
      <c r="A26" s="16" t="s">
        <v>34</v>
      </c>
      <c r="B26" s="19" t="s">
        <v>38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10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</row>
    <row r="27" ht="14.25" customHeight="1">
      <c r="A27" s="16" t="s">
        <v>35</v>
      </c>
      <c r="B27" s="17">
        <v>43833.0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10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</row>
    <row r="28" ht="14.25" customHeight="1">
      <c r="A28" s="20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</row>
    <row r="29" ht="14.25" customHeight="1">
      <c r="A29" s="21" t="s">
        <v>39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6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</row>
    <row r="30" ht="14.25" customHeight="1">
      <c r="A30" s="21" t="s">
        <v>40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6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</row>
    <row r="31" ht="14.25" customHeight="1">
      <c r="A31" s="16" t="s">
        <v>41</v>
      </c>
      <c r="B31" s="17">
        <v>44928.0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10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</row>
    <row r="32" ht="14.25" customHeight="1">
      <c r="A32" s="16" t="s">
        <v>42</v>
      </c>
      <c r="B32" s="17">
        <v>45291.0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10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</row>
    <row r="33" ht="14.25" customHeight="1">
      <c r="A33" s="20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</row>
    <row r="34" ht="14.25" customHeight="1">
      <c r="A34" s="22" t="s">
        <v>43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</row>
    <row r="35" ht="42.0" customHeight="1">
      <c r="A35" s="23" t="s">
        <v>44</v>
      </c>
      <c r="B35" s="9"/>
      <c r="C35" s="10"/>
      <c r="D35" s="24" t="s">
        <v>45</v>
      </c>
      <c r="E35" s="9"/>
      <c r="F35" s="9"/>
      <c r="G35" s="9"/>
      <c r="H35" s="9"/>
      <c r="I35" s="9"/>
      <c r="J35" s="9"/>
      <c r="K35" s="9"/>
      <c r="L35" s="9"/>
      <c r="M35" s="10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</row>
    <row r="36" ht="14.25" customHeight="1">
      <c r="A36" s="25" t="s">
        <v>46</v>
      </c>
      <c r="B36" s="26"/>
      <c r="C36" s="27"/>
      <c r="D36" s="28" t="s">
        <v>47</v>
      </c>
      <c r="E36" s="9"/>
      <c r="F36" s="9"/>
      <c r="G36" s="9"/>
      <c r="H36" s="9"/>
      <c r="I36" s="9"/>
      <c r="J36" s="9"/>
      <c r="K36" s="9"/>
      <c r="L36" s="9"/>
      <c r="M36" s="10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</row>
    <row r="37" ht="14.25" customHeight="1">
      <c r="A37" s="25" t="s">
        <v>46</v>
      </c>
      <c r="B37" s="26"/>
      <c r="C37" s="27"/>
      <c r="D37" s="28" t="s">
        <v>48</v>
      </c>
      <c r="E37" s="9"/>
      <c r="F37" s="9"/>
      <c r="G37" s="9"/>
      <c r="H37" s="9"/>
      <c r="I37" s="9"/>
      <c r="J37" s="9"/>
      <c r="K37" s="9"/>
      <c r="L37" s="9"/>
      <c r="M37" s="10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</row>
    <row r="38" ht="14.25" customHeight="1">
      <c r="A38" s="25" t="s">
        <v>46</v>
      </c>
      <c r="B38" s="26"/>
      <c r="C38" s="27"/>
      <c r="D38" s="28" t="s">
        <v>49</v>
      </c>
      <c r="E38" s="9"/>
      <c r="F38" s="9"/>
      <c r="G38" s="9"/>
      <c r="H38" s="9"/>
      <c r="I38" s="9"/>
      <c r="J38" s="9"/>
      <c r="K38" s="9"/>
      <c r="L38" s="9"/>
      <c r="M38" s="10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</row>
    <row r="39" ht="14.25" customHeight="1">
      <c r="A39" s="25" t="s">
        <v>46</v>
      </c>
      <c r="B39" s="26"/>
      <c r="C39" s="27"/>
      <c r="D39" s="28" t="s">
        <v>50</v>
      </c>
      <c r="E39" s="9"/>
      <c r="F39" s="9"/>
      <c r="G39" s="9"/>
      <c r="H39" s="9"/>
      <c r="I39" s="9"/>
      <c r="J39" s="9"/>
      <c r="K39" s="9"/>
      <c r="L39" s="9"/>
      <c r="M39" s="10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ht="14.25" customHeight="1">
      <c r="A40" s="20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ht="14.25" customHeight="1">
      <c r="A41" s="22" t="s">
        <v>51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ht="33.0" customHeight="1">
      <c r="A42" s="23" t="s">
        <v>52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10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</row>
    <row r="43" ht="14.25" customHeight="1">
      <c r="A43" s="30" t="s">
        <v>53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10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 ht="14.25" customHeight="1">
      <c r="A44" s="31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10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</row>
    <row r="45" ht="14.25" customHeight="1">
      <c r="A45" s="31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10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</row>
    <row r="46" ht="14.25" customHeight="1">
      <c r="A46" s="31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10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</row>
    <row r="47" ht="14.25" customHeight="1">
      <c r="A47" s="20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  <row r="48" ht="14.25" customHeight="1">
      <c r="A48" s="22" t="s">
        <v>54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</row>
    <row r="49" ht="14.25" customHeight="1">
      <c r="A49" s="32" t="s">
        <v>55</v>
      </c>
      <c r="B49" s="33" t="s">
        <v>56</v>
      </c>
      <c r="C49" s="9"/>
      <c r="D49" s="10"/>
      <c r="E49" s="33" t="s">
        <v>57</v>
      </c>
      <c r="F49" s="9"/>
      <c r="G49" s="10"/>
      <c r="H49" s="34" t="s">
        <v>58</v>
      </c>
      <c r="I49" s="35" t="s">
        <v>59</v>
      </c>
      <c r="J49" s="10"/>
      <c r="K49" s="36" t="s">
        <v>60</v>
      </c>
      <c r="L49" s="37"/>
      <c r="M49" s="34" t="s">
        <v>61</v>
      </c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</row>
    <row r="50" ht="14.25" customHeight="1">
      <c r="A50" s="32"/>
      <c r="B50" s="32" t="s">
        <v>62</v>
      </c>
      <c r="C50" s="33" t="s">
        <v>63</v>
      </c>
      <c r="D50" s="10"/>
      <c r="E50" s="38" t="s">
        <v>64</v>
      </c>
      <c r="F50" s="33" t="s">
        <v>65</v>
      </c>
      <c r="G50" s="10"/>
      <c r="H50" s="39"/>
      <c r="I50" s="32" t="s">
        <v>66</v>
      </c>
      <c r="J50" s="32" t="s">
        <v>67</v>
      </c>
      <c r="K50" s="40"/>
      <c r="L50" s="41"/>
      <c r="M50" s="39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</row>
    <row r="51" ht="67.5" customHeight="1">
      <c r="A51" s="42" t="s">
        <v>68</v>
      </c>
      <c r="B51" s="43" t="s">
        <v>69</v>
      </c>
      <c r="C51" s="11" t="s">
        <v>70</v>
      </c>
      <c r="D51" s="10"/>
      <c r="E51" s="44">
        <v>1.0</v>
      </c>
      <c r="F51" s="11" t="s">
        <v>71</v>
      </c>
      <c r="G51" s="10"/>
      <c r="H51" s="43" t="s">
        <v>72</v>
      </c>
      <c r="I51" s="45">
        <v>2.0</v>
      </c>
      <c r="J51" s="45">
        <v>2.0</v>
      </c>
      <c r="K51" s="46" t="s">
        <v>73</v>
      </c>
      <c r="L51" s="10"/>
      <c r="M51" s="47" t="s">
        <v>74</v>
      </c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</row>
    <row r="52" ht="101.25" customHeight="1">
      <c r="A52" s="48"/>
      <c r="B52" s="43" t="s">
        <v>69</v>
      </c>
      <c r="C52" s="11" t="s">
        <v>75</v>
      </c>
      <c r="D52" s="10"/>
      <c r="E52" s="44">
        <v>2.0</v>
      </c>
      <c r="F52" s="11" t="s">
        <v>76</v>
      </c>
      <c r="G52" s="10"/>
      <c r="H52" s="43" t="s">
        <v>77</v>
      </c>
      <c r="I52" s="45">
        <v>10.0</v>
      </c>
      <c r="J52" s="45">
        <v>10.0</v>
      </c>
      <c r="K52" s="46" t="s">
        <v>78</v>
      </c>
      <c r="L52" s="10"/>
      <c r="M52" s="47" t="s">
        <v>79</v>
      </c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</row>
    <row r="53" ht="124.5" customHeight="1">
      <c r="A53" s="48"/>
      <c r="B53" s="43" t="s">
        <v>69</v>
      </c>
      <c r="C53" s="11" t="s">
        <v>80</v>
      </c>
      <c r="D53" s="10"/>
      <c r="E53" s="44">
        <v>3.0</v>
      </c>
      <c r="F53" s="11" t="s">
        <v>81</v>
      </c>
      <c r="G53" s="10"/>
      <c r="H53" s="43" t="s">
        <v>82</v>
      </c>
      <c r="I53" s="45">
        <v>6.0</v>
      </c>
      <c r="J53" s="45">
        <v>6.0</v>
      </c>
      <c r="K53" s="46" t="s">
        <v>83</v>
      </c>
      <c r="L53" s="10"/>
      <c r="M53" s="47" t="s">
        <v>84</v>
      </c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</row>
    <row r="54" ht="124.5" customHeight="1">
      <c r="A54" s="39"/>
      <c r="B54" s="43" t="s">
        <v>85</v>
      </c>
      <c r="C54" s="11" t="s">
        <v>86</v>
      </c>
      <c r="D54" s="10"/>
      <c r="E54" s="43">
        <v>4.0</v>
      </c>
      <c r="F54" s="11" t="s">
        <v>87</v>
      </c>
      <c r="G54" s="10"/>
      <c r="H54" s="43" t="s">
        <v>88</v>
      </c>
      <c r="I54" s="45" t="s">
        <v>89</v>
      </c>
      <c r="J54" s="45">
        <v>4.0</v>
      </c>
      <c r="K54" s="46" t="s">
        <v>90</v>
      </c>
      <c r="L54" s="10"/>
      <c r="M54" s="47" t="s">
        <v>91</v>
      </c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</row>
    <row r="55" ht="20.25" customHeight="1">
      <c r="A55" s="22" t="s">
        <v>92</v>
      </c>
      <c r="B55" s="49"/>
      <c r="C55" s="50"/>
      <c r="D55" s="50"/>
      <c r="E55" s="50"/>
      <c r="F55" s="51"/>
      <c r="G55" s="51"/>
      <c r="H55" s="51"/>
      <c r="I55" s="51"/>
      <c r="J55" s="51">
        <v>4.0</v>
      </c>
      <c r="K55" s="52"/>
      <c r="L55" s="52"/>
      <c r="M55" s="5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</row>
    <row r="56" ht="20.25" customHeight="1">
      <c r="A56" s="22" t="s">
        <v>93</v>
      </c>
      <c r="B56" s="49"/>
      <c r="C56" s="50"/>
      <c r="D56" s="50"/>
      <c r="E56" s="50"/>
      <c r="F56" s="51"/>
      <c r="G56" s="51"/>
      <c r="H56" s="51"/>
      <c r="I56" s="51"/>
      <c r="J56" s="51"/>
      <c r="K56" s="52"/>
      <c r="L56" s="52"/>
      <c r="M56" s="5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</row>
    <row r="57" ht="24.0" customHeight="1">
      <c r="A57" s="33" t="s">
        <v>94</v>
      </c>
      <c r="B57" s="9"/>
      <c r="C57" s="9"/>
      <c r="D57" s="10"/>
      <c r="E57" s="33" t="s">
        <v>95</v>
      </c>
      <c r="F57" s="9"/>
      <c r="G57" s="9"/>
      <c r="H57" s="10"/>
      <c r="I57" s="33" t="s">
        <v>96</v>
      </c>
      <c r="J57" s="10"/>
      <c r="K57" s="33" t="s">
        <v>97</v>
      </c>
      <c r="L57" s="9"/>
      <c r="M57" s="10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</row>
    <row r="58" ht="33.0" customHeight="1">
      <c r="A58" s="46" t="s">
        <v>98</v>
      </c>
      <c r="B58" s="9"/>
      <c r="C58" s="9"/>
      <c r="D58" s="10"/>
      <c r="E58" s="54" t="s">
        <v>99</v>
      </c>
      <c r="F58" s="9"/>
      <c r="G58" s="9"/>
      <c r="H58" s="10"/>
      <c r="I58" s="55">
        <v>1.0</v>
      </c>
      <c r="J58" s="10"/>
      <c r="K58" s="56" t="s">
        <v>100</v>
      </c>
      <c r="L58" s="9"/>
      <c r="M58" s="10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</row>
    <row r="59" ht="20.25" customHeight="1">
      <c r="A59" s="57"/>
      <c r="B59" s="57"/>
      <c r="C59" s="57"/>
      <c r="D59" s="57"/>
      <c r="E59" s="58"/>
      <c r="F59" s="58"/>
      <c r="G59" s="58"/>
      <c r="H59" s="58"/>
      <c r="I59" s="59"/>
      <c r="J59" s="59"/>
      <c r="K59" s="59"/>
      <c r="L59" s="59"/>
      <c r="M59" s="59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 ht="20.25" customHeight="1">
      <c r="A60" s="22" t="s">
        <v>101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ht="40.5" customHeight="1">
      <c r="A61" s="23" t="s">
        <v>102</v>
      </c>
      <c r="B61" s="10"/>
      <c r="C61" s="60" t="s">
        <v>103</v>
      </c>
      <c r="D61" s="23" t="s">
        <v>104</v>
      </c>
      <c r="E61" s="9"/>
      <c r="F61" s="10"/>
      <c r="G61" s="61" t="s">
        <v>105</v>
      </c>
      <c r="H61" s="9"/>
      <c r="I61" s="9"/>
      <c r="J61" s="9"/>
      <c r="K61" s="10"/>
      <c r="L61" s="61" t="s">
        <v>106</v>
      </c>
      <c r="M61" s="10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ht="20.25" customHeight="1">
      <c r="A62" s="62" t="s">
        <v>107</v>
      </c>
      <c r="B62" s="10"/>
      <c r="C62" s="63" t="s">
        <v>108</v>
      </c>
      <c r="D62" s="64" t="s">
        <v>9</v>
      </c>
      <c r="E62" s="9"/>
      <c r="F62" s="10"/>
      <c r="G62" s="65" t="s">
        <v>9</v>
      </c>
      <c r="H62" s="9"/>
      <c r="I62" s="9"/>
      <c r="J62" s="9"/>
      <c r="K62" s="10"/>
      <c r="L62" s="65" t="s">
        <v>9</v>
      </c>
      <c r="M62" s="10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ht="155.25" customHeight="1">
      <c r="A63" s="62" t="s">
        <v>109</v>
      </c>
      <c r="B63" s="10"/>
      <c r="C63" s="63" t="s">
        <v>110</v>
      </c>
      <c r="D63" s="11" t="s">
        <v>111</v>
      </c>
      <c r="E63" s="9"/>
      <c r="F63" s="10"/>
      <c r="G63" s="11" t="s">
        <v>112</v>
      </c>
      <c r="H63" s="9"/>
      <c r="I63" s="9"/>
      <c r="J63" s="9"/>
      <c r="K63" s="10"/>
      <c r="L63" s="66" t="s">
        <v>113</v>
      </c>
      <c r="M63" s="10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</row>
    <row r="64" ht="95.25" customHeight="1">
      <c r="A64" s="62" t="s">
        <v>114</v>
      </c>
      <c r="B64" s="10"/>
      <c r="C64" s="63" t="s">
        <v>110</v>
      </c>
      <c r="D64" s="11" t="s">
        <v>115</v>
      </c>
      <c r="E64" s="9"/>
      <c r="F64" s="10"/>
      <c r="G64" s="11" t="s">
        <v>116</v>
      </c>
      <c r="H64" s="9"/>
      <c r="I64" s="9"/>
      <c r="J64" s="9"/>
      <c r="K64" s="10"/>
      <c r="L64" s="11" t="s">
        <v>117</v>
      </c>
      <c r="M64" s="10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</row>
    <row r="65" ht="47.25" customHeight="1">
      <c r="A65" s="62" t="s">
        <v>118</v>
      </c>
      <c r="B65" s="10"/>
      <c r="C65" s="63" t="s">
        <v>110</v>
      </c>
      <c r="D65" s="11" t="s">
        <v>119</v>
      </c>
      <c r="E65" s="9"/>
      <c r="F65" s="10"/>
      <c r="G65" s="66" t="s">
        <v>120</v>
      </c>
      <c r="H65" s="9"/>
      <c r="I65" s="9"/>
      <c r="J65" s="9"/>
      <c r="K65" s="10"/>
      <c r="L65" s="11" t="s">
        <v>121</v>
      </c>
      <c r="M65" s="10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</row>
    <row r="66" ht="118.5" customHeight="1">
      <c r="A66" s="62" t="s">
        <v>122</v>
      </c>
      <c r="B66" s="10"/>
      <c r="C66" s="63" t="s">
        <v>110</v>
      </c>
      <c r="D66" s="11" t="s">
        <v>123</v>
      </c>
      <c r="E66" s="9"/>
      <c r="F66" s="10"/>
      <c r="G66" s="11" t="s">
        <v>124</v>
      </c>
      <c r="H66" s="9"/>
      <c r="I66" s="9"/>
      <c r="J66" s="9"/>
      <c r="K66" s="10"/>
      <c r="L66" s="11" t="s">
        <v>125</v>
      </c>
      <c r="M66" s="10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</row>
    <row r="67" ht="20.25" customHeight="1">
      <c r="A67" s="57"/>
      <c r="B67" s="57"/>
      <c r="C67" s="57"/>
      <c r="D67" s="57"/>
      <c r="E67" s="58"/>
      <c r="F67" s="58"/>
      <c r="G67" s="58"/>
      <c r="H67" s="58"/>
      <c r="I67" s="59"/>
      <c r="J67" s="59"/>
      <c r="K67" s="59"/>
      <c r="L67" s="59"/>
      <c r="M67" s="59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</row>
    <row r="68" ht="20.25" customHeight="1">
      <c r="A68" s="22" t="s">
        <v>126</v>
      </c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</row>
    <row r="69" ht="14.25" customHeight="1">
      <c r="A69" s="67" t="s">
        <v>127</v>
      </c>
      <c r="B69" s="9"/>
      <c r="C69" s="9"/>
      <c r="D69" s="9"/>
      <c r="E69" s="9"/>
      <c r="F69" s="9"/>
      <c r="G69" s="10"/>
      <c r="H69" s="68" t="s">
        <v>103</v>
      </c>
      <c r="I69" s="68" t="s">
        <v>128</v>
      </c>
      <c r="J69" s="67" t="s">
        <v>129</v>
      </c>
      <c r="K69" s="9"/>
      <c r="L69" s="9"/>
      <c r="M69" s="10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</row>
    <row r="70" ht="20.25" customHeight="1">
      <c r="A70" s="62" t="s">
        <v>130</v>
      </c>
      <c r="B70" s="9"/>
      <c r="C70" s="9"/>
      <c r="D70" s="9"/>
      <c r="E70" s="9"/>
      <c r="F70" s="9"/>
      <c r="G70" s="10"/>
      <c r="H70" s="69" t="s">
        <v>110</v>
      </c>
      <c r="I70" s="69">
        <v>1.0</v>
      </c>
      <c r="J70" s="70" t="s">
        <v>131</v>
      </c>
      <c r="K70" s="9"/>
      <c r="L70" s="9"/>
      <c r="M70" s="10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</row>
    <row r="71" ht="20.25" customHeight="1">
      <c r="A71" s="62" t="s">
        <v>132</v>
      </c>
      <c r="B71" s="9"/>
      <c r="C71" s="9"/>
      <c r="D71" s="9"/>
      <c r="E71" s="9"/>
      <c r="F71" s="9"/>
      <c r="G71" s="10"/>
      <c r="H71" s="69" t="s">
        <v>108</v>
      </c>
      <c r="I71" s="69">
        <v>0.0</v>
      </c>
      <c r="J71" s="71" t="s">
        <v>9</v>
      </c>
      <c r="K71" s="9"/>
      <c r="L71" s="9"/>
      <c r="M71" s="10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</row>
    <row r="72" ht="20.25" customHeight="1">
      <c r="A72" s="62" t="s">
        <v>133</v>
      </c>
      <c r="B72" s="9"/>
      <c r="C72" s="9"/>
      <c r="D72" s="9"/>
      <c r="E72" s="9"/>
      <c r="F72" s="9"/>
      <c r="G72" s="10"/>
      <c r="H72" s="69" t="s">
        <v>108</v>
      </c>
      <c r="I72" s="69">
        <v>0.0</v>
      </c>
      <c r="J72" s="71" t="s">
        <v>9</v>
      </c>
      <c r="K72" s="9"/>
      <c r="L72" s="9"/>
      <c r="M72" s="10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</row>
    <row r="73" ht="20.25" customHeight="1">
      <c r="A73" s="62" t="s">
        <v>134</v>
      </c>
      <c r="B73" s="9"/>
      <c r="C73" s="9"/>
      <c r="D73" s="9"/>
      <c r="E73" s="9"/>
      <c r="F73" s="9"/>
      <c r="G73" s="10"/>
      <c r="H73" s="69" t="s">
        <v>108</v>
      </c>
      <c r="I73" s="69">
        <v>0.0</v>
      </c>
      <c r="J73" s="71" t="s">
        <v>9</v>
      </c>
      <c r="K73" s="9"/>
      <c r="L73" s="9"/>
      <c r="M73" s="10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</row>
    <row r="74" ht="20.25" customHeight="1">
      <c r="A74" s="62" t="s">
        <v>135</v>
      </c>
      <c r="B74" s="9"/>
      <c r="C74" s="9"/>
      <c r="D74" s="9"/>
      <c r="E74" s="9"/>
      <c r="F74" s="9"/>
      <c r="G74" s="10"/>
      <c r="H74" s="69" t="s">
        <v>108</v>
      </c>
      <c r="I74" s="69">
        <v>0.0</v>
      </c>
      <c r="J74" s="71" t="s">
        <v>9</v>
      </c>
      <c r="K74" s="9"/>
      <c r="L74" s="9"/>
      <c r="M74" s="10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</row>
    <row r="75" ht="14.25" customHeight="1">
      <c r="A75" s="62" t="s">
        <v>136</v>
      </c>
      <c r="B75" s="9"/>
      <c r="C75" s="9"/>
      <c r="D75" s="9"/>
      <c r="E75" s="9"/>
      <c r="F75" s="9"/>
      <c r="G75" s="10"/>
      <c r="H75" s="69" t="s">
        <v>108</v>
      </c>
      <c r="I75" s="69">
        <v>0.0</v>
      </c>
      <c r="J75" s="71" t="s">
        <v>9</v>
      </c>
      <c r="K75" s="9"/>
      <c r="L75" s="9"/>
      <c r="M75" s="10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</row>
    <row r="76" ht="14.25" customHeight="1">
      <c r="A76" s="62" t="s">
        <v>137</v>
      </c>
      <c r="B76" s="9"/>
      <c r="C76" s="9"/>
      <c r="D76" s="9"/>
      <c r="E76" s="9"/>
      <c r="F76" s="9"/>
      <c r="G76" s="10"/>
      <c r="H76" s="69"/>
      <c r="I76" s="69"/>
      <c r="J76" s="71"/>
      <c r="K76" s="9"/>
      <c r="L76" s="9"/>
      <c r="M76" s="10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</row>
    <row r="77" ht="20.25" customHeight="1">
      <c r="A77" s="57"/>
      <c r="B77" s="57"/>
      <c r="C77" s="57"/>
      <c r="D77" s="57"/>
      <c r="E77" s="58"/>
      <c r="F77" s="58"/>
      <c r="G77" s="58"/>
      <c r="H77" s="58"/>
      <c r="I77" s="59"/>
      <c r="J77" s="59"/>
      <c r="K77" s="59"/>
      <c r="L77" s="59"/>
      <c r="M77" s="59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</row>
    <row r="78" ht="14.25" customHeight="1">
      <c r="A78" s="22" t="s">
        <v>138</v>
      </c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</row>
    <row r="79" ht="14.25" customHeight="1">
      <c r="A79" s="38" t="s">
        <v>139</v>
      </c>
      <c r="B79" s="38" t="s">
        <v>140</v>
      </c>
      <c r="C79" s="33" t="s">
        <v>127</v>
      </c>
      <c r="D79" s="9"/>
      <c r="E79" s="10"/>
      <c r="F79" s="72" t="s">
        <v>141</v>
      </c>
      <c r="G79" s="10"/>
      <c r="H79" s="72" t="s">
        <v>142</v>
      </c>
      <c r="I79" s="10"/>
      <c r="J79" s="33" t="s">
        <v>143</v>
      </c>
      <c r="K79" s="10"/>
      <c r="L79" s="33" t="s">
        <v>144</v>
      </c>
      <c r="M79" s="10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</row>
    <row r="80" ht="28.5" customHeight="1">
      <c r="A80" s="73" t="s">
        <v>145</v>
      </c>
      <c r="B80" s="74" t="s">
        <v>110</v>
      </c>
      <c r="C80" s="75" t="s">
        <v>146</v>
      </c>
      <c r="D80" s="46" t="s">
        <v>147</v>
      </c>
      <c r="E80" s="10"/>
      <c r="F80" s="76" t="s">
        <v>110</v>
      </c>
      <c r="G80" s="10"/>
      <c r="H80" s="77" t="s">
        <v>148</v>
      </c>
      <c r="I80" s="37"/>
      <c r="J80" s="78" t="s">
        <v>149</v>
      </c>
      <c r="K80" s="37"/>
      <c r="L80" s="79" t="s">
        <v>150</v>
      </c>
      <c r="M80" s="37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</row>
    <row r="81" ht="28.5" customHeight="1">
      <c r="A81" s="48"/>
      <c r="B81" s="48"/>
      <c r="C81" s="80" t="s">
        <v>151</v>
      </c>
      <c r="D81" s="81" t="s">
        <v>152</v>
      </c>
      <c r="E81" s="10"/>
      <c r="F81" s="76"/>
      <c r="G81" s="10"/>
      <c r="H81" s="82"/>
      <c r="I81" s="83"/>
      <c r="J81" s="82"/>
      <c r="K81" s="83"/>
      <c r="L81" s="82"/>
      <c r="M81" s="83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</row>
    <row r="82" ht="30.0" customHeight="1">
      <c r="A82" s="39"/>
      <c r="B82" s="39"/>
      <c r="C82" s="80" t="s">
        <v>153</v>
      </c>
      <c r="D82" s="46" t="s">
        <v>154</v>
      </c>
      <c r="E82" s="10"/>
      <c r="F82" s="76"/>
      <c r="G82" s="10"/>
      <c r="H82" s="40"/>
      <c r="I82" s="41"/>
      <c r="J82" s="40"/>
      <c r="K82" s="41"/>
      <c r="L82" s="40"/>
      <c r="M82" s="41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</row>
    <row r="83" ht="20.25" customHeight="1">
      <c r="A83" s="57"/>
      <c r="B83" s="57"/>
      <c r="C83" s="57"/>
      <c r="D83" s="57"/>
      <c r="E83" s="58"/>
      <c r="F83" s="58"/>
      <c r="G83" s="58"/>
      <c r="H83" s="58"/>
      <c r="I83" s="59"/>
      <c r="J83" s="59"/>
      <c r="K83" s="59"/>
      <c r="L83" s="59"/>
      <c r="M83" s="59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</row>
    <row r="84" ht="14.25" customHeight="1">
      <c r="A84" s="22" t="s">
        <v>155</v>
      </c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</row>
    <row r="85" ht="14.25" customHeight="1">
      <c r="A85" s="67" t="s">
        <v>156</v>
      </c>
      <c r="B85" s="9"/>
      <c r="C85" s="9"/>
      <c r="D85" s="9"/>
      <c r="E85" s="9"/>
      <c r="F85" s="9"/>
      <c r="G85" s="10"/>
      <c r="H85" s="68" t="s">
        <v>103</v>
      </c>
      <c r="I85" s="68" t="s">
        <v>157</v>
      </c>
      <c r="J85" s="67" t="s">
        <v>129</v>
      </c>
      <c r="K85" s="9"/>
      <c r="L85" s="9"/>
      <c r="M85" s="10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</row>
    <row r="86" ht="14.25" customHeight="1">
      <c r="A86" s="62" t="s">
        <v>158</v>
      </c>
      <c r="B86" s="9"/>
      <c r="C86" s="9"/>
      <c r="D86" s="9"/>
      <c r="E86" s="9"/>
      <c r="F86" s="9"/>
      <c r="G86" s="10"/>
      <c r="H86" s="69" t="s">
        <v>108</v>
      </c>
      <c r="I86" s="69">
        <v>0.0</v>
      </c>
      <c r="J86" s="71" t="s">
        <v>9</v>
      </c>
      <c r="K86" s="9"/>
      <c r="L86" s="9"/>
      <c r="M86" s="10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</row>
    <row r="87" ht="14.25" customHeight="1">
      <c r="A87" s="62" t="s">
        <v>159</v>
      </c>
      <c r="B87" s="9"/>
      <c r="C87" s="9"/>
      <c r="D87" s="9"/>
      <c r="E87" s="9"/>
      <c r="F87" s="9"/>
      <c r="G87" s="10"/>
      <c r="H87" s="69" t="s">
        <v>108</v>
      </c>
      <c r="I87" s="69">
        <v>0.0</v>
      </c>
      <c r="J87" s="71" t="s">
        <v>9</v>
      </c>
      <c r="K87" s="9"/>
      <c r="L87" s="9"/>
      <c r="M87" s="10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</row>
    <row r="88" ht="14.25" customHeight="1">
      <c r="A88" s="62" t="s">
        <v>160</v>
      </c>
      <c r="B88" s="9"/>
      <c r="C88" s="9"/>
      <c r="D88" s="9"/>
      <c r="E88" s="9"/>
      <c r="F88" s="9"/>
      <c r="G88" s="10"/>
      <c r="H88" s="69" t="s">
        <v>108</v>
      </c>
      <c r="I88" s="69">
        <v>0.0</v>
      </c>
      <c r="J88" s="71" t="s">
        <v>9</v>
      </c>
      <c r="K88" s="9"/>
      <c r="L88" s="9"/>
      <c r="M88" s="10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</row>
    <row r="89" ht="14.25" customHeight="1">
      <c r="A89" s="62" t="s">
        <v>161</v>
      </c>
      <c r="B89" s="9"/>
      <c r="C89" s="9"/>
      <c r="D89" s="9"/>
      <c r="E89" s="9"/>
      <c r="F89" s="9"/>
      <c r="G89" s="10"/>
      <c r="H89" s="69" t="s">
        <v>108</v>
      </c>
      <c r="I89" s="69">
        <v>0.0</v>
      </c>
      <c r="J89" s="71" t="s">
        <v>9</v>
      </c>
      <c r="K89" s="9"/>
      <c r="L89" s="9"/>
      <c r="M89" s="10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</row>
    <row r="90" ht="14.25" customHeight="1">
      <c r="A90" s="62" t="s">
        <v>137</v>
      </c>
      <c r="B90" s="9"/>
      <c r="C90" s="9"/>
      <c r="D90" s="9"/>
      <c r="E90" s="9"/>
      <c r="F90" s="9"/>
      <c r="G90" s="10"/>
      <c r="H90" s="69" t="s">
        <v>108</v>
      </c>
      <c r="I90" s="69">
        <v>0.0</v>
      </c>
      <c r="J90" s="71" t="s">
        <v>9</v>
      </c>
      <c r="K90" s="9"/>
      <c r="L90" s="9"/>
      <c r="M90" s="10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</row>
    <row r="91" ht="20.25" customHeight="1">
      <c r="A91" s="57"/>
      <c r="B91" s="57"/>
      <c r="C91" s="57"/>
      <c r="D91" s="57"/>
      <c r="E91" s="58"/>
      <c r="F91" s="58"/>
      <c r="G91" s="58"/>
      <c r="H91" s="58"/>
      <c r="I91" s="59"/>
      <c r="J91" s="59"/>
      <c r="K91" s="59"/>
      <c r="L91" s="59"/>
      <c r="M91" s="59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</row>
    <row r="92" ht="14.25" customHeight="1">
      <c r="A92" s="22" t="s">
        <v>162</v>
      </c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</row>
    <row r="93" ht="14.25" customHeight="1">
      <c r="A93" s="22" t="s">
        <v>163</v>
      </c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</row>
    <row r="94" ht="42.0" customHeight="1">
      <c r="A94" s="33" t="s">
        <v>164</v>
      </c>
      <c r="B94" s="9"/>
      <c r="C94" s="10"/>
      <c r="D94" s="38" t="s">
        <v>103</v>
      </c>
      <c r="E94" s="33" t="s">
        <v>165</v>
      </c>
      <c r="F94" s="9"/>
      <c r="G94" s="9"/>
      <c r="H94" s="10"/>
      <c r="I94" s="33" t="s">
        <v>129</v>
      </c>
      <c r="J94" s="9"/>
      <c r="K94" s="10"/>
      <c r="L94" s="33" t="s">
        <v>166</v>
      </c>
      <c r="M94" s="10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</row>
    <row r="95" ht="75.75" customHeight="1">
      <c r="A95" s="46" t="s">
        <v>167</v>
      </c>
      <c r="B95" s="9"/>
      <c r="C95" s="10"/>
      <c r="D95" s="84" t="s">
        <v>168</v>
      </c>
      <c r="E95" s="85" t="s">
        <v>169</v>
      </c>
      <c r="F95" s="9"/>
      <c r="G95" s="9"/>
      <c r="H95" s="10"/>
      <c r="I95" s="86" t="s">
        <v>170</v>
      </c>
      <c r="J95" s="9"/>
      <c r="K95" s="10"/>
      <c r="L95" s="71"/>
      <c r="M95" s="10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</row>
    <row r="96" ht="75.0" customHeight="1">
      <c r="A96" s="46" t="s">
        <v>171</v>
      </c>
      <c r="B96" s="9"/>
      <c r="C96" s="10"/>
      <c r="D96" s="84" t="s">
        <v>168</v>
      </c>
      <c r="E96" s="85" t="s">
        <v>172</v>
      </c>
      <c r="F96" s="9"/>
      <c r="G96" s="9"/>
      <c r="H96" s="10"/>
      <c r="I96" s="86" t="s">
        <v>173</v>
      </c>
      <c r="J96" s="9"/>
      <c r="K96" s="10"/>
      <c r="L96" s="71"/>
      <c r="M96" s="10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</row>
    <row r="97" ht="71.25" customHeight="1">
      <c r="A97" s="46" t="s">
        <v>174</v>
      </c>
      <c r="B97" s="9"/>
      <c r="C97" s="10"/>
      <c r="D97" s="84" t="s">
        <v>168</v>
      </c>
      <c r="E97" s="85" t="s">
        <v>172</v>
      </c>
      <c r="F97" s="9"/>
      <c r="G97" s="9"/>
      <c r="H97" s="10"/>
      <c r="I97" s="87" t="s">
        <v>173</v>
      </c>
      <c r="J97" s="9"/>
      <c r="K97" s="10"/>
      <c r="L97" s="71"/>
      <c r="M97" s="10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</row>
    <row r="98" ht="14.25" customHeight="1">
      <c r="A98" s="2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</row>
    <row r="99" ht="14.25" customHeight="1">
      <c r="A99" s="22" t="s">
        <v>175</v>
      </c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</row>
    <row r="100" ht="21.75" customHeight="1">
      <c r="A100" s="88" t="s">
        <v>164</v>
      </c>
      <c r="B100" s="9"/>
      <c r="C100" s="10"/>
      <c r="D100" s="89" t="s">
        <v>103</v>
      </c>
      <c r="E100" s="88" t="s">
        <v>165</v>
      </c>
      <c r="F100" s="9"/>
      <c r="G100" s="9"/>
      <c r="H100" s="10"/>
      <c r="I100" s="88" t="s">
        <v>129</v>
      </c>
      <c r="J100" s="9"/>
      <c r="K100" s="10"/>
      <c r="L100" s="88" t="s">
        <v>166</v>
      </c>
      <c r="M100" s="10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</row>
    <row r="101" ht="36.75" customHeight="1">
      <c r="A101" s="46" t="s">
        <v>176</v>
      </c>
      <c r="B101" s="9"/>
      <c r="C101" s="10"/>
      <c r="D101" s="84" t="s">
        <v>110</v>
      </c>
      <c r="E101" s="85" t="s">
        <v>177</v>
      </c>
      <c r="F101" s="9"/>
      <c r="G101" s="9"/>
      <c r="H101" s="10"/>
      <c r="I101" s="86" t="s">
        <v>178</v>
      </c>
      <c r="J101" s="9"/>
      <c r="K101" s="10"/>
      <c r="L101" s="71"/>
      <c r="M101" s="10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</row>
    <row r="102" ht="54.75" customHeight="1">
      <c r="A102" s="46" t="s">
        <v>179</v>
      </c>
      <c r="B102" s="9"/>
      <c r="C102" s="10"/>
      <c r="D102" s="84" t="s">
        <v>110</v>
      </c>
      <c r="E102" s="85" t="s">
        <v>180</v>
      </c>
      <c r="F102" s="9"/>
      <c r="G102" s="9"/>
      <c r="H102" s="10"/>
      <c r="I102" s="86" t="s">
        <v>181</v>
      </c>
      <c r="J102" s="9"/>
      <c r="K102" s="10"/>
      <c r="L102" s="90" t="s">
        <v>182</v>
      </c>
      <c r="M102" s="10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</row>
    <row r="103" ht="43.5" customHeight="1">
      <c r="A103" s="46" t="s">
        <v>183</v>
      </c>
      <c r="B103" s="9"/>
      <c r="C103" s="10"/>
      <c r="D103" s="84" t="s">
        <v>110</v>
      </c>
      <c r="E103" s="76" t="s">
        <v>184</v>
      </c>
      <c r="F103" s="9"/>
      <c r="G103" s="9"/>
      <c r="H103" s="10"/>
      <c r="I103" s="86" t="s">
        <v>185</v>
      </c>
      <c r="J103" s="9"/>
      <c r="K103" s="10"/>
      <c r="L103" s="71"/>
      <c r="M103" s="10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</row>
    <row r="104" ht="54.0" customHeight="1">
      <c r="A104" s="46" t="s">
        <v>186</v>
      </c>
      <c r="B104" s="9"/>
      <c r="C104" s="10"/>
      <c r="D104" s="84" t="s">
        <v>110</v>
      </c>
      <c r="E104" s="76" t="s">
        <v>187</v>
      </c>
      <c r="F104" s="9"/>
      <c r="G104" s="9"/>
      <c r="H104" s="10"/>
      <c r="I104" s="86" t="s">
        <v>188</v>
      </c>
      <c r="J104" s="9"/>
      <c r="K104" s="10"/>
      <c r="L104" s="71"/>
      <c r="M104" s="10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</row>
    <row r="105" ht="42.0" customHeight="1">
      <c r="A105" s="46" t="s">
        <v>189</v>
      </c>
      <c r="B105" s="9"/>
      <c r="C105" s="10"/>
      <c r="D105" s="84" t="s">
        <v>110</v>
      </c>
      <c r="E105" s="76" t="s">
        <v>187</v>
      </c>
      <c r="F105" s="9"/>
      <c r="G105" s="9"/>
      <c r="H105" s="10"/>
      <c r="I105" s="86" t="s">
        <v>188</v>
      </c>
      <c r="J105" s="9"/>
      <c r="K105" s="10"/>
      <c r="L105" s="71"/>
      <c r="M105" s="10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</row>
    <row r="107" ht="15.75" customHeight="1">
      <c r="A107" s="22" t="s">
        <v>190</v>
      </c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</row>
    <row r="108" ht="34.5" customHeight="1">
      <c r="A108" s="88" t="s">
        <v>164</v>
      </c>
      <c r="B108" s="9"/>
      <c r="C108" s="10"/>
      <c r="D108" s="89" t="s">
        <v>103</v>
      </c>
      <c r="E108" s="88" t="s">
        <v>165</v>
      </c>
      <c r="F108" s="9"/>
      <c r="G108" s="9"/>
      <c r="H108" s="10"/>
      <c r="I108" s="88" t="s">
        <v>129</v>
      </c>
      <c r="J108" s="9"/>
      <c r="K108" s="10"/>
      <c r="L108" s="88" t="s">
        <v>166</v>
      </c>
      <c r="M108" s="10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</row>
    <row r="109" ht="24.75" customHeight="1">
      <c r="A109" s="46" t="s">
        <v>191</v>
      </c>
      <c r="B109" s="9"/>
      <c r="C109" s="10"/>
      <c r="D109" s="47" t="s">
        <v>110</v>
      </c>
      <c r="E109" s="46" t="s">
        <v>192</v>
      </c>
      <c r="F109" s="9"/>
      <c r="G109" s="9"/>
      <c r="H109" s="10"/>
      <c r="I109" s="86" t="s">
        <v>185</v>
      </c>
      <c r="J109" s="9"/>
      <c r="K109" s="10"/>
      <c r="L109" s="71"/>
      <c r="M109" s="10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</row>
    <row r="110" ht="75.75" customHeight="1">
      <c r="A110" s="46" t="s">
        <v>193</v>
      </c>
      <c r="B110" s="9"/>
      <c r="C110" s="10"/>
      <c r="D110" s="47" t="s">
        <v>110</v>
      </c>
      <c r="E110" s="46" t="s">
        <v>194</v>
      </c>
      <c r="F110" s="9"/>
      <c r="G110" s="9"/>
      <c r="H110" s="10"/>
      <c r="I110" s="86" t="s">
        <v>188</v>
      </c>
      <c r="J110" s="9"/>
      <c r="K110" s="10"/>
      <c r="L110" s="71"/>
      <c r="M110" s="10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</row>
    <row r="111" ht="57.0" customHeight="1">
      <c r="A111" s="46" t="s">
        <v>195</v>
      </c>
      <c r="B111" s="9"/>
      <c r="C111" s="10"/>
      <c r="D111" s="47" t="s">
        <v>110</v>
      </c>
      <c r="E111" s="46" t="s">
        <v>196</v>
      </c>
      <c r="F111" s="9"/>
      <c r="G111" s="9"/>
      <c r="H111" s="10"/>
      <c r="I111" s="91" t="s">
        <v>197</v>
      </c>
      <c r="J111" s="9"/>
      <c r="K111" s="10"/>
      <c r="L111" s="71"/>
      <c r="M111" s="10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</row>
    <row r="112" ht="42.75" customHeight="1">
      <c r="A112" s="46" t="s">
        <v>198</v>
      </c>
      <c r="B112" s="9"/>
      <c r="C112" s="10"/>
      <c r="D112" s="47" t="s">
        <v>110</v>
      </c>
      <c r="E112" s="46" t="s">
        <v>199</v>
      </c>
      <c r="F112" s="9"/>
      <c r="G112" s="9"/>
      <c r="H112" s="10"/>
      <c r="I112" s="92" t="s">
        <v>197</v>
      </c>
      <c r="J112" s="9"/>
      <c r="K112" s="10"/>
      <c r="L112" s="71"/>
      <c r="M112" s="10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</row>
    <row r="113" ht="42.75" customHeight="1">
      <c r="A113" s="46" t="s">
        <v>200</v>
      </c>
      <c r="B113" s="9"/>
      <c r="C113" s="10"/>
      <c r="D113" s="47" t="s">
        <v>110</v>
      </c>
      <c r="E113" s="93" t="s">
        <v>201</v>
      </c>
      <c r="F113" s="9"/>
      <c r="G113" s="9"/>
      <c r="H113" s="10"/>
      <c r="I113" s="92" t="s">
        <v>197</v>
      </c>
      <c r="J113" s="9"/>
      <c r="K113" s="10"/>
      <c r="L113" s="71"/>
      <c r="M113" s="10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</row>
    <row r="114" ht="42.75" customHeight="1">
      <c r="A114" s="46" t="s">
        <v>202</v>
      </c>
      <c r="B114" s="9"/>
      <c r="C114" s="10"/>
      <c r="D114" s="47" t="s">
        <v>110</v>
      </c>
      <c r="E114" s="46" t="s">
        <v>203</v>
      </c>
      <c r="F114" s="9"/>
      <c r="G114" s="9"/>
      <c r="H114" s="10"/>
      <c r="I114" s="92" t="s">
        <v>197</v>
      </c>
      <c r="J114" s="9"/>
      <c r="K114" s="10"/>
      <c r="L114" s="71"/>
      <c r="M114" s="10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</row>
    <row r="115" ht="171.0" customHeight="1">
      <c r="A115" s="46" t="s">
        <v>204</v>
      </c>
      <c r="B115" s="9"/>
      <c r="C115" s="10"/>
      <c r="D115" s="80" t="s">
        <v>110</v>
      </c>
      <c r="E115" s="93" t="s">
        <v>205</v>
      </c>
      <c r="F115" s="9"/>
      <c r="G115" s="9"/>
      <c r="H115" s="10"/>
      <c r="I115" s="94" t="s">
        <v>206</v>
      </c>
      <c r="J115" s="9"/>
      <c r="K115" s="10"/>
      <c r="L115" s="71"/>
      <c r="M115" s="10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</row>
    <row r="116" ht="42.75" customHeight="1">
      <c r="A116" s="46" t="s">
        <v>207</v>
      </c>
      <c r="B116" s="9"/>
      <c r="C116" s="10"/>
      <c r="D116" s="80" t="s">
        <v>110</v>
      </c>
      <c r="E116" s="46" t="s">
        <v>208</v>
      </c>
      <c r="F116" s="9"/>
      <c r="G116" s="9"/>
      <c r="H116" s="10"/>
      <c r="I116" s="92" t="s">
        <v>209</v>
      </c>
      <c r="J116" s="9"/>
      <c r="K116" s="10"/>
      <c r="L116" s="71"/>
      <c r="M116" s="10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</row>
    <row r="117" ht="60.0" customHeight="1">
      <c r="A117" s="46" t="s">
        <v>210</v>
      </c>
      <c r="B117" s="9"/>
      <c r="C117" s="10"/>
      <c r="D117" s="80" t="s">
        <v>110</v>
      </c>
      <c r="E117" s="46" t="s">
        <v>211</v>
      </c>
      <c r="F117" s="9"/>
      <c r="G117" s="9"/>
      <c r="H117" s="10"/>
      <c r="I117" s="94" t="s">
        <v>212</v>
      </c>
      <c r="J117" s="9"/>
      <c r="K117" s="10"/>
      <c r="L117" s="71"/>
      <c r="M117" s="10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</row>
    <row r="118" ht="15.75" customHeight="1">
      <c r="A118" s="2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</row>
    <row r="119" ht="15.75" customHeight="1">
      <c r="A119" s="22" t="s">
        <v>213</v>
      </c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</row>
    <row r="120" ht="34.5" customHeight="1">
      <c r="A120" s="88" t="s">
        <v>164</v>
      </c>
      <c r="B120" s="9"/>
      <c r="C120" s="10"/>
      <c r="D120" s="89" t="s">
        <v>103</v>
      </c>
      <c r="E120" s="88" t="s">
        <v>165</v>
      </c>
      <c r="F120" s="9"/>
      <c r="G120" s="9"/>
      <c r="H120" s="10"/>
      <c r="I120" s="88" t="s">
        <v>129</v>
      </c>
      <c r="J120" s="9"/>
      <c r="K120" s="10"/>
      <c r="L120" s="88" t="s">
        <v>166</v>
      </c>
      <c r="M120" s="10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</row>
    <row r="121" ht="24.75" customHeight="1">
      <c r="A121" s="46" t="s">
        <v>214</v>
      </c>
      <c r="B121" s="9"/>
      <c r="C121" s="10"/>
      <c r="D121" s="80" t="s">
        <v>110</v>
      </c>
      <c r="E121" s="46" t="s">
        <v>215</v>
      </c>
      <c r="F121" s="9"/>
      <c r="G121" s="9"/>
      <c r="H121" s="10"/>
      <c r="I121" s="95" t="s">
        <v>216</v>
      </c>
      <c r="J121" s="9"/>
      <c r="K121" s="10"/>
      <c r="L121" s="71"/>
      <c r="M121" s="10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</row>
    <row r="122" ht="34.5" customHeight="1">
      <c r="A122" s="46" t="s">
        <v>217</v>
      </c>
      <c r="B122" s="9"/>
      <c r="C122" s="10"/>
      <c r="D122" s="80" t="s">
        <v>110</v>
      </c>
      <c r="E122" s="46" t="s">
        <v>218</v>
      </c>
      <c r="F122" s="9"/>
      <c r="G122" s="9"/>
      <c r="H122" s="10"/>
      <c r="I122" s="95" t="s">
        <v>219</v>
      </c>
      <c r="J122" s="9"/>
      <c r="K122" s="10"/>
      <c r="L122" s="71"/>
      <c r="M122" s="10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</row>
    <row r="123" ht="20.25" customHeight="1">
      <c r="A123" s="57"/>
      <c r="B123" s="57"/>
      <c r="C123" s="57"/>
      <c r="D123" s="57"/>
      <c r="E123" s="58"/>
      <c r="F123" s="58"/>
      <c r="G123" s="58"/>
      <c r="H123" s="58"/>
      <c r="I123" s="59"/>
      <c r="J123" s="59"/>
      <c r="K123" s="59"/>
      <c r="L123" s="59"/>
      <c r="M123" s="59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</row>
    <row r="124" ht="14.25" customHeight="1">
      <c r="A124" s="22" t="s">
        <v>220</v>
      </c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</row>
    <row r="125" ht="14.25" customHeight="1">
      <c r="A125" s="96" t="s">
        <v>221</v>
      </c>
      <c r="B125" s="9"/>
      <c r="C125" s="9"/>
      <c r="D125" s="10"/>
      <c r="E125" s="68" t="s">
        <v>222</v>
      </c>
      <c r="F125" s="67" t="s">
        <v>223</v>
      </c>
      <c r="G125" s="9"/>
      <c r="H125" s="10"/>
      <c r="I125" s="67" t="s">
        <v>224</v>
      </c>
      <c r="J125" s="9"/>
      <c r="K125" s="9"/>
      <c r="L125" s="9"/>
      <c r="M125" s="10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</row>
    <row r="126" ht="14.25" customHeight="1">
      <c r="A126" s="97" t="s">
        <v>225</v>
      </c>
      <c r="B126" s="98"/>
      <c r="C126" s="98"/>
      <c r="D126" s="37"/>
      <c r="E126" s="99">
        <v>100.0</v>
      </c>
      <c r="F126" s="100" t="s">
        <v>226</v>
      </c>
      <c r="G126" s="100" t="s">
        <v>227</v>
      </c>
      <c r="H126" s="100" t="s">
        <v>228</v>
      </c>
      <c r="I126" s="100" t="s">
        <v>229</v>
      </c>
      <c r="J126" s="100" t="s">
        <v>230</v>
      </c>
      <c r="K126" s="100" t="s">
        <v>231</v>
      </c>
      <c r="L126" s="100" t="s">
        <v>232</v>
      </c>
      <c r="M126" s="100" t="s">
        <v>233</v>
      </c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</row>
    <row r="127" ht="14.25" customHeight="1">
      <c r="A127" s="40"/>
      <c r="B127" s="101"/>
      <c r="C127" s="101"/>
      <c r="D127" s="41"/>
      <c r="E127" s="39"/>
      <c r="F127" s="102">
        <v>31.0</v>
      </c>
      <c r="G127" s="102">
        <v>69.0</v>
      </c>
      <c r="H127" s="102" t="s">
        <v>9</v>
      </c>
      <c r="I127" s="102"/>
      <c r="J127" s="102">
        <v>97.0</v>
      </c>
      <c r="K127" s="102">
        <v>0.0</v>
      </c>
      <c r="L127" s="102">
        <v>2.0</v>
      </c>
      <c r="M127" s="102">
        <v>1.0</v>
      </c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</row>
    <row r="128" ht="20.25" customHeight="1">
      <c r="A128" s="57"/>
      <c r="B128" s="57"/>
      <c r="C128" s="57"/>
      <c r="D128" s="57"/>
      <c r="E128" s="58"/>
      <c r="F128" s="58"/>
      <c r="G128" s="58"/>
      <c r="H128" s="58"/>
      <c r="I128" s="59"/>
      <c r="J128" s="59"/>
      <c r="K128" s="59"/>
      <c r="L128" s="59"/>
      <c r="M128" s="59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</row>
    <row r="129" ht="15.75" customHeight="1">
      <c r="A129" s="22" t="s">
        <v>234</v>
      </c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</row>
    <row r="130" ht="45.0" customHeight="1">
      <c r="A130" s="33" t="s">
        <v>235</v>
      </c>
      <c r="B130" s="9"/>
      <c r="C130" s="9"/>
      <c r="D130" s="9"/>
      <c r="E130" s="9"/>
      <c r="F130" s="10"/>
      <c r="G130" s="33" t="s">
        <v>236</v>
      </c>
      <c r="H130" s="9"/>
      <c r="I130" s="10"/>
      <c r="J130" s="33" t="s">
        <v>237</v>
      </c>
      <c r="K130" s="9"/>
      <c r="L130" s="9"/>
      <c r="M130" s="10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</row>
    <row r="131" ht="14.25" customHeight="1">
      <c r="A131" s="46" t="s">
        <v>238</v>
      </c>
      <c r="B131" s="9"/>
      <c r="C131" s="9"/>
      <c r="D131" s="9"/>
      <c r="E131" s="9"/>
      <c r="F131" s="10"/>
      <c r="G131" s="31" t="s">
        <v>110</v>
      </c>
      <c r="H131" s="9"/>
      <c r="I131" s="10"/>
      <c r="J131" s="103" t="s">
        <v>212</v>
      </c>
      <c r="K131" s="9"/>
      <c r="L131" s="9"/>
      <c r="M131" s="10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</row>
    <row r="132" ht="14.25" customHeight="1">
      <c r="A132" s="46" t="s">
        <v>239</v>
      </c>
      <c r="B132" s="9"/>
      <c r="C132" s="9"/>
      <c r="D132" s="9"/>
      <c r="E132" s="9"/>
      <c r="F132" s="10"/>
      <c r="G132" s="31" t="s">
        <v>110</v>
      </c>
      <c r="H132" s="9"/>
      <c r="I132" s="10"/>
      <c r="J132" s="103" t="s">
        <v>212</v>
      </c>
      <c r="K132" s="9"/>
      <c r="L132" s="9"/>
      <c r="M132" s="10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</row>
    <row r="133" ht="14.25" customHeight="1">
      <c r="A133" s="104" t="s">
        <v>240</v>
      </c>
      <c r="B133" s="9"/>
      <c r="C133" s="9"/>
      <c r="D133" s="9"/>
      <c r="E133" s="9"/>
      <c r="F133" s="10"/>
      <c r="G133" s="31" t="s">
        <v>110</v>
      </c>
      <c r="H133" s="9"/>
      <c r="I133" s="10"/>
      <c r="J133" s="105" t="s">
        <v>212</v>
      </c>
      <c r="K133" s="9"/>
      <c r="L133" s="9"/>
      <c r="M133" s="10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</row>
    <row r="134" ht="14.25" customHeight="1">
      <c r="A134" s="104" t="s">
        <v>241</v>
      </c>
      <c r="B134" s="9"/>
      <c r="C134" s="9"/>
      <c r="D134" s="9"/>
      <c r="E134" s="9"/>
      <c r="F134" s="10"/>
      <c r="G134" s="31" t="s">
        <v>110</v>
      </c>
      <c r="H134" s="9"/>
      <c r="I134" s="10"/>
      <c r="J134" s="105" t="s">
        <v>212</v>
      </c>
      <c r="K134" s="9"/>
      <c r="L134" s="9"/>
      <c r="M134" s="10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</row>
    <row r="135" ht="14.25" customHeight="1">
      <c r="A135" s="104" t="s">
        <v>242</v>
      </c>
      <c r="B135" s="9"/>
      <c r="C135" s="9"/>
      <c r="D135" s="9"/>
      <c r="E135" s="9"/>
      <c r="F135" s="10"/>
      <c r="G135" s="31" t="s">
        <v>110</v>
      </c>
      <c r="H135" s="9"/>
      <c r="I135" s="10"/>
      <c r="J135" s="105" t="s">
        <v>212</v>
      </c>
      <c r="K135" s="9"/>
      <c r="L135" s="9"/>
      <c r="M135" s="10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</row>
    <row r="136" ht="14.25" customHeight="1">
      <c r="A136" s="104" t="s">
        <v>243</v>
      </c>
      <c r="B136" s="9"/>
      <c r="C136" s="9"/>
      <c r="D136" s="9"/>
      <c r="E136" s="9"/>
      <c r="F136" s="10"/>
      <c r="G136" s="31" t="s">
        <v>110</v>
      </c>
      <c r="H136" s="9"/>
      <c r="I136" s="10"/>
      <c r="J136" s="105" t="s">
        <v>212</v>
      </c>
      <c r="K136" s="9"/>
      <c r="L136" s="9"/>
      <c r="M136" s="10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</row>
    <row r="137" ht="14.25" customHeight="1">
      <c r="A137" s="104" t="s">
        <v>244</v>
      </c>
      <c r="B137" s="9"/>
      <c r="C137" s="9"/>
      <c r="D137" s="9"/>
      <c r="E137" s="9"/>
      <c r="F137" s="10"/>
      <c r="G137" s="31" t="s">
        <v>110</v>
      </c>
      <c r="H137" s="9"/>
      <c r="I137" s="10"/>
      <c r="J137" s="105" t="s">
        <v>212</v>
      </c>
      <c r="K137" s="9"/>
      <c r="L137" s="9"/>
      <c r="M137" s="10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</row>
    <row r="138" ht="14.25" customHeight="1">
      <c r="A138" s="104" t="s">
        <v>245</v>
      </c>
      <c r="B138" s="9"/>
      <c r="C138" s="9"/>
      <c r="D138" s="9"/>
      <c r="E138" s="9"/>
      <c r="F138" s="10"/>
      <c r="G138" s="31" t="s">
        <v>110</v>
      </c>
      <c r="H138" s="9"/>
      <c r="I138" s="10"/>
      <c r="J138" s="105" t="s">
        <v>212</v>
      </c>
      <c r="K138" s="9"/>
      <c r="L138" s="9"/>
      <c r="M138" s="10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</row>
    <row r="139" ht="14.25" customHeight="1">
      <c r="A139" s="104" t="s">
        <v>246</v>
      </c>
      <c r="B139" s="9"/>
      <c r="C139" s="9"/>
      <c r="D139" s="9"/>
      <c r="E139" s="9"/>
      <c r="F139" s="10"/>
      <c r="G139" s="31" t="s">
        <v>110</v>
      </c>
      <c r="H139" s="9"/>
      <c r="I139" s="10"/>
      <c r="J139" s="105" t="s">
        <v>212</v>
      </c>
      <c r="K139" s="9"/>
      <c r="L139" s="9"/>
      <c r="M139" s="10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</row>
    <row r="140" ht="14.25" customHeight="1">
      <c r="A140" s="104" t="s">
        <v>247</v>
      </c>
      <c r="B140" s="9"/>
      <c r="C140" s="9"/>
      <c r="D140" s="9"/>
      <c r="E140" s="9"/>
      <c r="F140" s="10"/>
      <c r="G140" s="31" t="s">
        <v>110</v>
      </c>
      <c r="H140" s="9"/>
      <c r="I140" s="10"/>
      <c r="J140" s="105" t="s">
        <v>212</v>
      </c>
      <c r="K140" s="9"/>
      <c r="L140" s="9"/>
      <c r="M140" s="10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</row>
    <row r="141" ht="14.25" customHeight="1">
      <c r="A141" s="104" t="s">
        <v>248</v>
      </c>
      <c r="B141" s="9"/>
      <c r="C141" s="9"/>
      <c r="D141" s="9"/>
      <c r="E141" s="9"/>
      <c r="F141" s="10"/>
      <c r="G141" s="31" t="s">
        <v>110</v>
      </c>
      <c r="H141" s="9"/>
      <c r="I141" s="10"/>
      <c r="J141" s="105" t="s">
        <v>212</v>
      </c>
      <c r="K141" s="9"/>
      <c r="L141" s="9"/>
      <c r="M141" s="10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</row>
    <row r="142" ht="14.25" customHeight="1">
      <c r="A142" s="104" t="s">
        <v>249</v>
      </c>
      <c r="B142" s="9"/>
      <c r="C142" s="9"/>
      <c r="D142" s="9"/>
      <c r="E142" s="9"/>
      <c r="F142" s="10"/>
      <c r="G142" s="31" t="s">
        <v>110</v>
      </c>
      <c r="H142" s="9"/>
      <c r="I142" s="10"/>
      <c r="J142" s="105" t="s">
        <v>212</v>
      </c>
      <c r="K142" s="9"/>
      <c r="L142" s="9"/>
      <c r="M142" s="10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</row>
    <row r="143" ht="14.25" customHeight="1">
      <c r="A143" s="104" t="s">
        <v>250</v>
      </c>
      <c r="B143" s="9"/>
      <c r="C143" s="9"/>
      <c r="D143" s="9"/>
      <c r="E143" s="9"/>
      <c r="F143" s="10"/>
      <c r="G143" s="31" t="s">
        <v>110</v>
      </c>
      <c r="H143" s="9"/>
      <c r="I143" s="10"/>
      <c r="J143" s="105" t="s">
        <v>212</v>
      </c>
      <c r="K143" s="9"/>
      <c r="L143" s="9"/>
      <c r="M143" s="10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</row>
    <row r="144" ht="14.25" customHeight="1">
      <c r="A144" s="104" t="s">
        <v>251</v>
      </c>
      <c r="B144" s="9"/>
      <c r="C144" s="9"/>
      <c r="D144" s="9"/>
      <c r="E144" s="9"/>
      <c r="F144" s="10"/>
      <c r="G144" s="31" t="s">
        <v>110</v>
      </c>
      <c r="H144" s="9"/>
      <c r="I144" s="10"/>
      <c r="J144" s="105" t="s">
        <v>212</v>
      </c>
      <c r="K144" s="9"/>
      <c r="L144" s="9"/>
      <c r="M144" s="10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</row>
    <row r="145" ht="14.25" customHeight="1">
      <c r="A145" s="104" t="s">
        <v>252</v>
      </c>
      <c r="B145" s="9"/>
      <c r="C145" s="9"/>
      <c r="D145" s="9"/>
      <c r="E145" s="9"/>
      <c r="F145" s="10"/>
      <c r="G145" s="31" t="s">
        <v>110</v>
      </c>
      <c r="H145" s="9"/>
      <c r="I145" s="10"/>
      <c r="J145" s="105" t="s">
        <v>212</v>
      </c>
      <c r="K145" s="9"/>
      <c r="L145" s="9"/>
      <c r="M145" s="10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</row>
    <row r="146" ht="14.25" customHeight="1">
      <c r="A146" s="104" t="s">
        <v>253</v>
      </c>
      <c r="B146" s="9"/>
      <c r="C146" s="9"/>
      <c r="D146" s="9"/>
      <c r="E146" s="9"/>
      <c r="F146" s="10"/>
      <c r="G146" s="31" t="s">
        <v>110</v>
      </c>
      <c r="H146" s="9"/>
      <c r="I146" s="10"/>
      <c r="J146" s="105" t="s">
        <v>212</v>
      </c>
      <c r="K146" s="9"/>
      <c r="L146" s="9"/>
      <c r="M146" s="10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</row>
    <row r="147" ht="14.25" customHeight="1">
      <c r="A147" s="104" t="s">
        <v>254</v>
      </c>
      <c r="B147" s="9"/>
      <c r="C147" s="9"/>
      <c r="D147" s="9"/>
      <c r="E147" s="9"/>
      <c r="F147" s="10"/>
      <c r="G147" s="31" t="s">
        <v>110</v>
      </c>
      <c r="H147" s="9"/>
      <c r="I147" s="10"/>
      <c r="J147" s="103" t="s">
        <v>212</v>
      </c>
      <c r="K147" s="9"/>
      <c r="L147" s="9"/>
      <c r="M147" s="10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</row>
    <row r="148" ht="20.25" customHeight="1">
      <c r="A148" s="57"/>
      <c r="B148" s="57"/>
      <c r="C148" s="57"/>
      <c r="D148" s="57"/>
      <c r="E148" s="58"/>
      <c r="F148" s="58"/>
      <c r="G148" s="58"/>
      <c r="H148" s="58"/>
      <c r="I148" s="59"/>
      <c r="J148" s="59"/>
      <c r="K148" s="59"/>
      <c r="L148" s="59"/>
      <c r="M148" s="59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</row>
    <row r="149" ht="14.25" customHeight="1">
      <c r="A149" s="22" t="s">
        <v>255</v>
      </c>
      <c r="B149" s="106"/>
      <c r="C149" s="106"/>
      <c r="D149" s="106"/>
      <c r="E149" s="106"/>
      <c r="F149" s="107"/>
      <c r="G149" s="107"/>
      <c r="H149" s="107"/>
      <c r="I149" s="107"/>
      <c r="J149" s="107"/>
      <c r="K149" s="107"/>
      <c r="L149" s="107"/>
      <c r="M149" s="107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</row>
    <row r="150" ht="14.25" customHeight="1">
      <c r="A150" s="96" t="s">
        <v>256</v>
      </c>
      <c r="B150" s="9"/>
      <c r="C150" s="9"/>
      <c r="D150" s="9"/>
      <c r="E150" s="10"/>
      <c r="F150" s="96" t="s">
        <v>257</v>
      </c>
      <c r="G150" s="9"/>
      <c r="H150" s="9"/>
      <c r="I150" s="9"/>
      <c r="J150" s="10"/>
      <c r="K150" s="108" t="s">
        <v>258</v>
      </c>
      <c r="L150" s="72" t="s">
        <v>259</v>
      </c>
      <c r="M150" s="10"/>
      <c r="N150" s="109"/>
      <c r="O150" s="109"/>
      <c r="P150" s="109"/>
      <c r="Q150" s="109"/>
      <c r="R150" s="109"/>
      <c r="S150" s="109"/>
      <c r="T150" s="109"/>
      <c r="U150" s="109"/>
      <c r="V150" s="109"/>
      <c r="W150" s="109"/>
      <c r="X150" s="109"/>
      <c r="Y150" s="109"/>
      <c r="Z150" s="109"/>
      <c r="AA150" s="109"/>
      <c r="AB150" s="109"/>
      <c r="AC150" s="109"/>
      <c r="AD150" s="109"/>
      <c r="AE150" s="109"/>
      <c r="AF150" s="109"/>
      <c r="AG150" s="109"/>
    </row>
    <row r="151" ht="54.0" customHeight="1">
      <c r="A151" s="110" t="s">
        <v>260</v>
      </c>
      <c r="B151" s="9"/>
      <c r="C151" s="9"/>
      <c r="D151" s="9"/>
      <c r="E151" s="10"/>
      <c r="F151" s="46" t="s">
        <v>261</v>
      </c>
      <c r="G151" s="9"/>
      <c r="H151" s="9"/>
      <c r="I151" s="9"/>
      <c r="J151" s="10"/>
      <c r="K151" s="111">
        <v>1.0</v>
      </c>
      <c r="L151" s="103" t="s">
        <v>262</v>
      </c>
      <c r="M151" s="10"/>
      <c r="N151" s="109"/>
      <c r="O151" s="109"/>
      <c r="P151" s="109"/>
      <c r="Q151" s="109"/>
      <c r="R151" s="109"/>
      <c r="S151" s="109"/>
      <c r="T151" s="109"/>
      <c r="U151" s="109"/>
      <c r="V151" s="109"/>
      <c r="W151" s="109"/>
      <c r="X151" s="109"/>
      <c r="Y151" s="109"/>
      <c r="Z151" s="109"/>
      <c r="AA151" s="109"/>
      <c r="AB151" s="109"/>
      <c r="AC151" s="109"/>
      <c r="AD151" s="109"/>
      <c r="AE151" s="109"/>
      <c r="AF151" s="109"/>
      <c r="AG151" s="109"/>
    </row>
    <row r="152" ht="19.5" customHeight="1">
      <c r="A152" s="110" t="s">
        <v>263</v>
      </c>
      <c r="B152" s="9"/>
      <c r="C152" s="9"/>
      <c r="D152" s="9"/>
      <c r="E152" s="10"/>
      <c r="F152" s="46" t="s">
        <v>264</v>
      </c>
      <c r="G152" s="9"/>
      <c r="H152" s="9"/>
      <c r="I152" s="9"/>
      <c r="J152" s="10"/>
      <c r="K152" s="111">
        <v>0.1</v>
      </c>
      <c r="L152" s="103" t="s">
        <v>265</v>
      </c>
      <c r="M152" s="10"/>
      <c r="N152" s="109"/>
      <c r="O152" s="109"/>
      <c r="P152" s="109"/>
      <c r="Q152" s="109"/>
      <c r="R152" s="109"/>
      <c r="S152" s="109"/>
      <c r="T152" s="109"/>
      <c r="U152" s="109"/>
      <c r="V152" s="109"/>
      <c r="W152" s="109"/>
      <c r="X152" s="109"/>
      <c r="Y152" s="109"/>
      <c r="Z152" s="109"/>
      <c r="AA152" s="109"/>
      <c r="AB152" s="109"/>
      <c r="AC152" s="109"/>
      <c r="AD152" s="109"/>
      <c r="AE152" s="109"/>
      <c r="AF152" s="109"/>
      <c r="AG152" s="109"/>
    </row>
    <row r="153" ht="57.0" customHeight="1">
      <c r="A153" s="110" t="s">
        <v>266</v>
      </c>
      <c r="B153" s="9"/>
      <c r="C153" s="9"/>
      <c r="D153" s="9"/>
      <c r="E153" s="10"/>
      <c r="F153" s="46" t="s">
        <v>267</v>
      </c>
      <c r="G153" s="9"/>
      <c r="H153" s="9"/>
      <c r="I153" s="9"/>
      <c r="J153" s="10"/>
      <c r="K153" s="111">
        <v>0.4</v>
      </c>
      <c r="L153" s="103" t="s">
        <v>268</v>
      </c>
      <c r="M153" s="10"/>
      <c r="N153" s="109"/>
      <c r="O153" s="109"/>
      <c r="P153" s="109"/>
      <c r="Q153" s="109"/>
      <c r="R153" s="109"/>
      <c r="S153" s="109"/>
      <c r="T153" s="109"/>
      <c r="U153" s="109"/>
      <c r="V153" s="109"/>
      <c r="W153" s="109"/>
      <c r="X153" s="109"/>
      <c r="Y153" s="109"/>
      <c r="Z153" s="109"/>
      <c r="AA153" s="109"/>
      <c r="AB153" s="109"/>
      <c r="AC153" s="109"/>
      <c r="AD153" s="109"/>
      <c r="AE153" s="109"/>
      <c r="AF153" s="109"/>
      <c r="AG153" s="109"/>
    </row>
    <row r="154" ht="34.5" customHeight="1">
      <c r="A154" s="110" t="s">
        <v>269</v>
      </c>
      <c r="B154" s="9"/>
      <c r="C154" s="9"/>
      <c r="D154" s="9"/>
      <c r="E154" s="10"/>
      <c r="F154" s="46" t="s">
        <v>270</v>
      </c>
      <c r="G154" s="9"/>
      <c r="H154" s="9"/>
      <c r="I154" s="9"/>
      <c r="J154" s="10"/>
      <c r="K154" s="111">
        <v>0.2</v>
      </c>
      <c r="L154" s="103" t="s">
        <v>271</v>
      </c>
      <c r="M154" s="10"/>
      <c r="N154" s="109"/>
      <c r="O154" s="109"/>
      <c r="P154" s="109"/>
      <c r="Q154" s="109"/>
      <c r="R154" s="109"/>
      <c r="S154" s="109"/>
      <c r="T154" s="109"/>
      <c r="U154" s="109"/>
      <c r="V154" s="109"/>
      <c r="W154" s="109"/>
      <c r="X154" s="109"/>
      <c r="Y154" s="109"/>
      <c r="Z154" s="109"/>
      <c r="AA154" s="109"/>
      <c r="AB154" s="109"/>
      <c r="AC154" s="109"/>
      <c r="AD154" s="109"/>
      <c r="AE154" s="109"/>
      <c r="AF154" s="109"/>
      <c r="AG154" s="109"/>
    </row>
    <row r="155" ht="42.0" customHeight="1">
      <c r="A155" s="110" t="s">
        <v>272</v>
      </c>
      <c r="B155" s="9"/>
      <c r="C155" s="9"/>
      <c r="D155" s="9"/>
      <c r="E155" s="10"/>
      <c r="F155" s="46" t="s">
        <v>273</v>
      </c>
      <c r="G155" s="9"/>
      <c r="H155" s="9"/>
      <c r="I155" s="9"/>
      <c r="J155" s="10"/>
      <c r="K155" s="111">
        <v>0.0</v>
      </c>
      <c r="L155" s="112" t="s">
        <v>9</v>
      </c>
      <c r="M155" s="10"/>
      <c r="N155" s="109"/>
      <c r="O155" s="109"/>
      <c r="P155" s="109"/>
      <c r="Q155" s="109"/>
      <c r="R155" s="109"/>
      <c r="S155" s="109"/>
      <c r="T155" s="109"/>
      <c r="U155" s="109"/>
      <c r="V155" s="109"/>
      <c r="W155" s="109"/>
      <c r="X155" s="109"/>
      <c r="Y155" s="109"/>
      <c r="Z155" s="109"/>
      <c r="AA155" s="109"/>
      <c r="AB155" s="109"/>
      <c r="AC155" s="109"/>
      <c r="AD155" s="109"/>
      <c r="AE155" s="109"/>
      <c r="AF155" s="109"/>
      <c r="AG155" s="109"/>
    </row>
    <row r="156" ht="60.75" customHeight="1">
      <c r="A156" s="110" t="s">
        <v>274</v>
      </c>
      <c r="B156" s="9"/>
      <c r="C156" s="9"/>
      <c r="D156" s="9"/>
      <c r="E156" s="10"/>
      <c r="F156" s="46" t="s">
        <v>275</v>
      </c>
      <c r="G156" s="9"/>
      <c r="H156" s="9"/>
      <c r="I156" s="9"/>
      <c r="J156" s="10"/>
      <c r="K156" s="111">
        <v>1.0</v>
      </c>
      <c r="L156" s="103" t="s">
        <v>276</v>
      </c>
      <c r="M156" s="10"/>
      <c r="N156" s="109"/>
      <c r="O156" s="109"/>
      <c r="P156" s="109"/>
      <c r="Q156" s="109"/>
      <c r="R156" s="109"/>
      <c r="S156" s="109"/>
      <c r="T156" s="109"/>
      <c r="U156" s="109"/>
      <c r="V156" s="109"/>
      <c r="W156" s="109"/>
      <c r="X156" s="109"/>
      <c r="Y156" s="109"/>
      <c r="Z156" s="109"/>
      <c r="AA156" s="109"/>
      <c r="AB156" s="109"/>
      <c r="AC156" s="109"/>
      <c r="AD156" s="109"/>
      <c r="AE156" s="109"/>
      <c r="AF156" s="109"/>
      <c r="AG156" s="109"/>
    </row>
    <row r="157" ht="29.25" customHeight="1">
      <c r="A157" s="110" t="s">
        <v>277</v>
      </c>
      <c r="B157" s="9"/>
      <c r="C157" s="9"/>
      <c r="D157" s="9"/>
      <c r="E157" s="10"/>
      <c r="F157" s="46" t="s">
        <v>278</v>
      </c>
      <c r="G157" s="9"/>
      <c r="H157" s="9"/>
      <c r="I157" s="9"/>
      <c r="J157" s="10"/>
      <c r="K157" s="111">
        <v>1.0</v>
      </c>
      <c r="L157" s="103" t="s">
        <v>279</v>
      </c>
      <c r="M157" s="10"/>
      <c r="N157" s="109"/>
      <c r="O157" s="109"/>
      <c r="P157" s="109"/>
      <c r="Q157" s="109"/>
      <c r="R157" s="109"/>
      <c r="S157" s="109"/>
      <c r="T157" s="109"/>
      <c r="U157" s="109"/>
      <c r="V157" s="109"/>
      <c r="W157" s="109"/>
      <c r="X157" s="109"/>
      <c r="Y157" s="109"/>
      <c r="Z157" s="109"/>
      <c r="AA157" s="109"/>
      <c r="AB157" s="109"/>
      <c r="AC157" s="109"/>
      <c r="AD157" s="109"/>
      <c r="AE157" s="109"/>
      <c r="AF157" s="109"/>
      <c r="AG157" s="109"/>
    </row>
    <row r="158" ht="15.0" customHeight="1">
      <c r="A158" s="58"/>
      <c r="B158" s="58"/>
      <c r="C158" s="58"/>
      <c r="D158" s="58"/>
      <c r="E158" s="58"/>
      <c r="F158" s="58"/>
      <c r="G158" s="58"/>
      <c r="H158" s="58"/>
      <c r="I158" s="58"/>
      <c r="J158" s="58"/>
      <c r="K158" s="58"/>
      <c r="L158" s="58"/>
      <c r="M158" s="58"/>
      <c r="N158" s="109"/>
      <c r="O158" s="109"/>
      <c r="P158" s="109"/>
      <c r="Q158" s="109"/>
      <c r="R158" s="109"/>
      <c r="S158" s="109"/>
      <c r="T158" s="109"/>
      <c r="U158" s="109"/>
      <c r="V158" s="109"/>
      <c r="W158" s="109"/>
      <c r="X158" s="109"/>
      <c r="Y158" s="109"/>
      <c r="Z158" s="109"/>
      <c r="AA158" s="109"/>
      <c r="AB158" s="109"/>
      <c r="AC158" s="109"/>
      <c r="AD158" s="109"/>
      <c r="AE158" s="109"/>
      <c r="AF158" s="109"/>
      <c r="AG158" s="109"/>
    </row>
    <row r="159" ht="15.75" customHeight="1">
      <c r="A159" s="22" t="s">
        <v>280</v>
      </c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</row>
    <row r="160" ht="14.25" customHeight="1">
      <c r="A160" s="113" t="s">
        <v>281</v>
      </c>
      <c r="B160" s="113" t="s">
        <v>282</v>
      </c>
      <c r="C160" s="113" t="s">
        <v>283</v>
      </c>
      <c r="D160" s="114" t="s">
        <v>284</v>
      </c>
      <c r="E160" s="114" t="s">
        <v>285</v>
      </c>
      <c r="F160" s="96" t="s">
        <v>129</v>
      </c>
      <c r="G160" s="9"/>
      <c r="H160" s="9"/>
      <c r="I160" s="10"/>
      <c r="J160" s="115" t="s">
        <v>286</v>
      </c>
      <c r="K160" s="6"/>
      <c r="L160" s="113" t="s">
        <v>287</v>
      </c>
      <c r="M160" s="113" t="s">
        <v>288</v>
      </c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</row>
    <row r="161" ht="14.25" customHeight="1">
      <c r="A161" s="7" t="s">
        <v>289</v>
      </c>
      <c r="B161" s="7">
        <v>1.0</v>
      </c>
      <c r="C161" s="116">
        <v>0.1</v>
      </c>
      <c r="D161" s="117"/>
      <c r="E161" s="117"/>
      <c r="F161" s="118" t="s">
        <v>290</v>
      </c>
      <c r="G161" s="9"/>
      <c r="H161" s="9"/>
      <c r="I161" s="10"/>
      <c r="J161" s="119" t="s">
        <v>291</v>
      </c>
      <c r="K161" s="10"/>
      <c r="L161" s="7" t="s">
        <v>9</v>
      </c>
      <c r="M161" s="7" t="s">
        <v>292</v>
      </c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</row>
    <row r="162" ht="14.25" customHeight="1">
      <c r="A162" s="7" t="s">
        <v>293</v>
      </c>
      <c r="B162" s="7">
        <v>0.0</v>
      </c>
      <c r="C162" s="120"/>
      <c r="D162" s="117"/>
      <c r="E162" s="117"/>
      <c r="F162" s="65"/>
      <c r="G162" s="9"/>
      <c r="H162" s="9"/>
      <c r="I162" s="10"/>
      <c r="J162" s="119"/>
      <c r="K162" s="10"/>
      <c r="L162" s="7"/>
      <c r="M162" s="7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</row>
    <row r="163" ht="14.25" customHeight="1">
      <c r="A163" s="7" t="s">
        <v>294</v>
      </c>
      <c r="B163" s="7">
        <v>0.0</v>
      </c>
      <c r="C163" s="120"/>
      <c r="D163" s="117"/>
      <c r="E163" s="117"/>
      <c r="F163" s="65"/>
      <c r="G163" s="9"/>
      <c r="H163" s="9"/>
      <c r="I163" s="10"/>
      <c r="J163" s="119"/>
      <c r="K163" s="10"/>
      <c r="L163" s="7"/>
      <c r="M163" s="7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</row>
    <row r="164" ht="14.25" customHeight="1">
      <c r="A164" s="7" t="s">
        <v>295</v>
      </c>
      <c r="B164" s="7">
        <v>2.0</v>
      </c>
      <c r="C164" s="116">
        <v>1.0</v>
      </c>
      <c r="D164" s="117"/>
      <c r="E164" s="117"/>
      <c r="F164" s="118" t="s">
        <v>24</v>
      </c>
      <c r="G164" s="9"/>
      <c r="H164" s="9"/>
      <c r="I164" s="10"/>
      <c r="J164" s="119" t="s">
        <v>296</v>
      </c>
      <c r="K164" s="10"/>
      <c r="L164" s="121">
        <v>4000.0</v>
      </c>
      <c r="M164" s="7" t="s">
        <v>297</v>
      </c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</row>
    <row r="165" ht="14.25" customHeight="1">
      <c r="A165" s="122"/>
      <c r="B165" s="122"/>
      <c r="C165" s="122"/>
      <c r="D165" s="122"/>
      <c r="E165" s="122"/>
      <c r="F165" s="123"/>
      <c r="G165" s="2"/>
      <c r="H165" s="2"/>
      <c r="I165" s="2"/>
      <c r="J165" s="52"/>
      <c r="K165" s="52"/>
      <c r="L165" s="52"/>
      <c r="M165" s="5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</row>
    <row r="166" ht="14.25" customHeight="1">
      <c r="A166" s="22" t="s">
        <v>298</v>
      </c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</row>
    <row r="167" ht="14.25" customHeight="1">
      <c r="A167" s="67" t="s">
        <v>299</v>
      </c>
      <c r="B167" s="9"/>
      <c r="C167" s="9"/>
      <c r="D167" s="9"/>
      <c r="E167" s="9"/>
      <c r="F167" s="9"/>
      <c r="G167" s="9"/>
      <c r="H167" s="10"/>
      <c r="I167" s="68" t="s">
        <v>103</v>
      </c>
      <c r="J167" s="67" t="s">
        <v>300</v>
      </c>
      <c r="K167" s="9"/>
      <c r="L167" s="9"/>
      <c r="M167" s="10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</row>
    <row r="168" ht="14.25" customHeight="1">
      <c r="A168" s="62" t="s">
        <v>301</v>
      </c>
      <c r="B168" s="9"/>
      <c r="C168" s="9"/>
      <c r="D168" s="9"/>
      <c r="E168" s="9"/>
      <c r="F168" s="9"/>
      <c r="G168" s="9"/>
      <c r="H168" s="10"/>
      <c r="I168" s="69" t="s">
        <v>110</v>
      </c>
      <c r="J168" s="118" t="s">
        <v>302</v>
      </c>
      <c r="K168" s="9"/>
      <c r="L168" s="9"/>
      <c r="M168" s="10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</row>
    <row r="169" ht="21.75" customHeight="1">
      <c r="A169" s="62" t="s">
        <v>303</v>
      </c>
      <c r="B169" s="9"/>
      <c r="C169" s="9"/>
      <c r="D169" s="9"/>
      <c r="E169" s="9"/>
      <c r="F169" s="9"/>
      <c r="G169" s="9"/>
      <c r="H169" s="10"/>
      <c r="I169" s="69" t="s">
        <v>168</v>
      </c>
      <c r="J169" s="124" t="s">
        <v>304</v>
      </c>
      <c r="K169" s="9"/>
      <c r="L169" s="9"/>
      <c r="M169" s="10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</row>
    <row r="170" ht="20.25" customHeight="1">
      <c r="A170" s="57"/>
      <c r="B170" s="57"/>
      <c r="C170" s="57"/>
      <c r="D170" s="57"/>
      <c r="E170" s="58"/>
      <c r="F170" s="58"/>
      <c r="G170" s="58"/>
      <c r="H170" s="58"/>
      <c r="I170" s="59"/>
      <c r="J170" s="59"/>
      <c r="K170" s="59"/>
      <c r="L170" s="59"/>
      <c r="M170" s="59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</row>
    <row r="171" ht="20.25" customHeight="1">
      <c r="A171" s="22" t="s">
        <v>305</v>
      </c>
      <c r="B171" s="49"/>
      <c r="C171" s="49"/>
      <c r="D171" s="52"/>
      <c r="E171" s="52"/>
      <c r="F171" s="52"/>
      <c r="G171" s="125"/>
      <c r="H171" s="125"/>
      <c r="I171" s="125"/>
      <c r="J171" s="52"/>
      <c r="K171" s="52"/>
      <c r="L171" s="52"/>
      <c r="M171" s="5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</row>
    <row r="172" ht="20.25" customHeight="1">
      <c r="A172" s="22" t="s">
        <v>306</v>
      </c>
      <c r="B172" s="49"/>
      <c r="C172" s="49"/>
      <c r="D172" s="52"/>
      <c r="E172" s="52"/>
      <c r="F172" s="52"/>
      <c r="G172" s="125"/>
      <c r="H172" s="125"/>
      <c r="I172" s="125"/>
      <c r="J172" s="52"/>
      <c r="K172" s="52"/>
      <c r="L172" s="52"/>
      <c r="M172" s="5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</row>
    <row r="173" ht="49.5" customHeight="1">
      <c r="A173" s="23" t="s">
        <v>307</v>
      </c>
      <c r="B173" s="9"/>
      <c r="C173" s="10"/>
      <c r="D173" s="23" t="s">
        <v>308</v>
      </c>
      <c r="E173" s="9"/>
      <c r="F173" s="9"/>
      <c r="G173" s="10"/>
      <c r="H173" s="60" t="s">
        <v>309</v>
      </c>
      <c r="I173" s="60" t="s">
        <v>310</v>
      </c>
      <c r="J173" s="23" t="s">
        <v>300</v>
      </c>
      <c r="K173" s="9"/>
      <c r="L173" s="9"/>
      <c r="M173" s="10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</row>
    <row r="174" ht="123.75" customHeight="1">
      <c r="A174" s="126" t="s">
        <v>311</v>
      </c>
      <c r="B174" s="9"/>
      <c r="C174" s="10"/>
      <c r="D174" s="126" t="s">
        <v>312</v>
      </c>
      <c r="E174" s="9"/>
      <c r="F174" s="9"/>
      <c r="G174" s="10"/>
      <c r="H174" s="127">
        <f>107181.44+22243.8</f>
        <v>129425.24</v>
      </c>
      <c r="I174" s="127">
        <f>+H174-1131.08</f>
        <v>128294.16</v>
      </c>
      <c r="J174" s="128" t="s">
        <v>313</v>
      </c>
      <c r="K174" s="9"/>
      <c r="L174" s="9"/>
      <c r="M174" s="10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</row>
    <row r="175" ht="43.5" customHeight="1">
      <c r="A175" s="126" t="s">
        <v>314</v>
      </c>
      <c r="B175" s="9"/>
      <c r="C175" s="10"/>
      <c r="D175" s="126" t="s">
        <v>315</v>
      </c>
      <c r="E175" s="9"/>
      <c r="F175" s="9"/>
      <c r="G175" s="10"/>
      <c r="H175" s="129">
        <v>4032.68</v>
      </c>
      <c r="I175" s="129">
        <f>+H175</f>
        <v>4032.68</v>
      </c>
      <c r="J175" s="128" t="s">
        <v>313</v>
      </c>
      <c r="K175" s="9"/>
      <c r="L175" s="9"/>
      <c r="M175" s="10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</row>
    <row r="176" ht="28.5" customHeight="1">
      <c r="A176" s="126" t="s">
        <v>316</v>
      </c>
      <c r="B176" s="9"/>
      <c r="C176" s="10"/>
      <c r="D176" s="126" t="s">
        <v>317</v>
      </c>
      <c r="E176" s="9"/>
      <c r="F176" s="9"/>
      <c r="G176" s="10"/>
      <c r="H176" s="129">
        <f>1680+4073+3500</f>
        <v>9253</v>
      </c>
      <c r="I176" s="129">
        <f>+H176-83.8</f>
        <v>9169.2</v>
      </c>
      <c r="J176" s="128" t="s">
        <v>313</v>
      </c>
      <c r="K176" s="9"/>
      <c r="L176" s="9"/>
      <c r="M176" s="10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</row>
    <row r="177" ht="37.5" customHeight="1">
      <c r="A177" s="126" t="s">
        <v>318</v>
      </c>
      <c r="B177" s="9"/>
      <c r="C177" s="10"/>
      <c r="D177" s="126" t="s">
        <v>319</v>
      </c>
      <c r="E177" s="9"/>
      <c r="F177" s="9"/>
      <c r="G177" s="10"/>
      <c r="H177" s="129">
        <v>3586.0</v>
      </c>
      <c r="I177" s="129">
        <v>3585.6</v>
      </c>
      <c r="J177" s="94" t="s">
        <v>313</v>
      </c>
      <c r="K177" s="9"/>
      <c r="L177" s="9"/>
      <c r="M177" s="10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</row>
    <row r="178" ht="32.25" customHeight="1">
      <c r="A178" s="126" t="s">
        <v>320</v>
      </c>
      <c r="B178" s="9"/>
      <c r="C178" s="10"/>
      <c r="D178" s="126" t="s">
        <v>321</v>
      </c>
      <c r="E178" s="9"/>
      <c r="F178" s="9"/>
      <c r="G178" s="10"/>
      <c r="H178" s="129">
        <v>18030.0</v>
      </c>
      <c r="I178" s="129">
        <v>18030.0</v>
      </c>
      <c r="J178" s="94" t="s">
        <v>313</v>
      </c>
      <c r="K178" s="9"/>
      <c r="L178" s="9"/>
      <c r="M178" s="10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</row>
    <row r="179" ht="38.25" customHeight="1">
      <c r="A179" s="126" t="s">
        <v>322</v>
      </c>
      <c r="B179" s="9"/>
      <c r="C179" s="10"/>
      <c r="D179" s="126" t="s">
        <v>323</v>
      </c>
      <c r="E179" s="9"/>
      <c r="F179" s="9"/>
      <c r="G179" s="10"/>
      <c r="H179" s="129">
        <v>50000.0</v>
      </c>
      <c r="I179" s="129">
        <v>11725.76</v>
      </c>
      <c r="J179" s="128" t="s">
        <v>313</v>
      </c>
      <c r="K179" s="9"/>
      <c r="L179" s="9"/>
      <c r="M179" s="10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</row>
    <row r="180" ht="20.25" customHeight="1">
      <c r="A180" s="130"/>
      <c r="B180" s="130"/>
      <c r="C180" s="130"/>
      <c r="D180" s="106"/>
      <c r="E180" s="106"/>
      <c r="F180" s="106"/>
      <c r="G180" s="106"/>
      <c r="H180" s="2"/>
      <c r="I180" s="2"/>
      <c r="J180" s="52"/>
      <c r="K180" s="52"/>
      <c r="L180" s="52"/>
      <c r="M180" s="5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</row>
    <row r="181" ht="20.25" customHeight="1">
      <c r="A181" s="22" t="s">
        <v>324</v>
      </c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</row>
    <row r="182" ht="25.5" customHeight="1">
      <c r="A182" s="23" t="s">
        <v>325</v>
      </c>
      <c r="B182" s="10"/>
      <c r="C182" s="23" t="s">
        <v>326</v>
      </c>
      <c r="D182" s="10"/>
      <c r="E182" s="23" t="s">
        <v>327</v>
      </c>
      <c r="F182" s="10"/>
      <c r="G182" s="23" t="s">
        <v>328</v>
      </c>
      <c r="H182" s="9"/>
      <c r="I182" s="10"/>
      <c r="J182" s="23" t="s">
        <v>329</v>
      </c>
      <c r="K182" s="9"/>
      <c r="L182" s="10"/>
      <c r="M182" s="60" t="s">
        <v>330</v>
      </c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</row>
    <row r="183" ht="20.25" customHeight="1">
      <c r="A183" s="131">
        <f>+H179+H178+H177+H176+H175+H174</f>
        <v>214326.92</v>
      </c>
      <c r="B183" s="10"/>
      <c r="C183" s="64">
        <f>+H174</f>
        <v>129425.24</v>
      </c>
      <c r="D183" s="10"/>
      <c r="E183" s="64">
        <f>+C183</f>
        <v>129425.24</v>
      </c>
      <c r="F183" s="10"/>
      <c r="G183" s="131">
        <f>+H175+H176+H177+H178+H179</f>
        <v>84901.68</v>
      </c>
      <c r="H183" s="9"/>
      <c r="I183" s="10"/>
      <c r="J183" s="131">
        <f>+I179+I178+I177+I176+I175</f>
        <v>46543.24</v>
      </c>
      <c r="K183" s="9"/>
      <c r="L183" s="10"/>
      <c r="M183" s="132">
        <v>0.82</v>
      </c>
      <c r="N183" s="133"/>
      <c r="O183" s="133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</row>
    <row r="184" ht="20.25" customHeight="1">
      <c r="A184" s="57"/>
      <c r="B184" s="57"/>
      <c r="C184" s="57"/>
      <c r="D184" s="57"/>
      <c r="E184" s="58"/>
      <c r="F184" s="58"/>
      <c r="G184" s="58"/>
      <c r="H184" s="58"/>
      <c r="I184" s="59"/>
      <c r="J184" s="59"/>
      <c r="K184" s="59"/>
      <c r="L184" s="59"/>
      <c r="M184" s="59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</row>
    <row r="185" ht="16.5" customHeight="1">
      <c r="A185" s="22" t="s">
        <v>331</v>
      </c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</row>
    <row r="186" ht="14.25" customHeight="1">
      <c r="A186" s="134" t="s">
        <v>332</v>
      </c>
      <c r="B186" s="98"/>
      <c r="C186" s="98"/>
      <c r="D186" s="98"/>
      <c r="E186" s="37"/>
      <c r="F186" s="67" t="s">
        <v>333</v>
      </c>
      <c r="G186" s="9"/>
      <c r="H186" s="9"/>
      <c r="I186" s="10"/>
      <c r="J186" s="134" t="s">
        <v>129</v>
      </c>
      <c r="K186" s="98"/>
      <c r="L186" s="98"/>
      <c r="M186" s="37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</row>
    <row r="187" ht="14.25" customHeight="1">
      <c r="A187" s="40"/>
      <c r="B187" s="101"/>
      <c r="C187" s="101"/>
      <c r="D187" s="101"/>
      <c r="E187" s="41"/>
      <c r="F187" s="68" t="s">
        <v>334</v>
      </c>
      <c r="G187" s="68" t="s">
        <v>335</v>
      </c>
      <c r="H187" s="68" t="s">
        <v>336</v>
      </c>
      <c r="I187" s="68" t="s">
        <v>337</v>
      </c>
      <c r="J187" s="40"/>
      <c r="K187" s="101"/>
      <c r="L187" s="101"/>
      <c r="M187" s="41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</row>
    <row r="188" ht="14.25" customHeight="1">
      <c r="A188" s="64" t="s">
        <v>338</v>
      </c>
      <c r="B188" s="9"/>
      <c r="C188" s="9"/>
      <c r="D188" s="9"/>
      <c r="E188" s="10"/>
      <c r="F188" s="135">
        <v>4.0</v>
      </c>
      <c r="G188" s="135">
        <v>1594.71</v>
      </c>
      <c r="H188" s="135">
        <v>4.0</v>
      </c>
      <c r="I188" s="135">
        <v>1594.71</v>
      </c>
      <c r="J188" s="118" t="s">
        <v>339</v>
      </c>
      <c r="K188" s="9"/>
      <c r="L188" s="9"/>
      <c r="M188" s="10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</row>
    <row r="189" ht="14.25" customHeight="1">
      <c r="A189" s="64" t="s">
        <v>340</v>
      </c>
      <c r="B189" s="9"/>
      <c r="C189" s="9"/>
      <c r="D189" s="9"/>
      <c r="E189" s="10"/>
      <c r="F189" s="135"/>
      <c r="G189" s="135"/>
      <c r="H189" s="135"/>
      <c r="I189" s="135"/>
      <c r="J189" s="136"/>
      <c r="K189" s="9"/>
      <c r="L189" s="9"/>
      <c r="M189" s="10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</row>
    <row r="190" ht="14.25" customHeight="1">
      <c r="A190" s="64" t="s">
        <v>341</v>
      </c>
      <c r="B190" s="9"/>
      <c r="C190" s="9"/>
      <c r="D190" s="9"/>
      <c r="E190" s="10"/>
      <c r="F190" s="135">
        <v>28.0</v>
      </c>
      <c r="G190" s="135">
        <v>32992.86</v>
      </c>
      <c r="H190" s="135">
        <v>28.0</v>
      </c>
      <c r="I190" s="135">
        <v>32992.86</v>
      </c>
      <c r="J190" s="118" t="s">
        <v>339</v>
      </c>
      <c r="K190" s="9"/>
      <c r="L190" s="9"/>
      <c r="M190" s="10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</row>
    <row r="191" ht="14.25" customHeight="1">
      <c r="A191" s="64" t="s">
        <v>342</v>
      </c>
      <c r="B191" s="9"/>
      <c r="C191" s="9"/>
      <c r="D191" s="9"/>
      <c r="E191" s="10"/>
      <c r="F191" s="135">
        <v>8.0</v>
      </c>
      <c r="G191" s="135">
        <v>3831.11</v>
      </c>
      <c r="H191" s="135">
        <v>8.0</v>
      </c>
      <c r="I191" s="135">
        <v>3831.11</v>
      </c>
      <c r="J191" s="118" t="s">
        <v>339</v>
      </c>
      <c r="K191" s="9"/>
      <c r="L191" s="9"/>
      <c r="M191" s="10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</row>
    <row r="192" ht="14.25" customHeight="1">
      <c r="A192" s="64" t="s">
        <v>343</v>
      </c>
      <c r="B192" s="9"/>
      <c r="C192" s="9"/>
      <c r="D192" s="9"/>
      <c r="E192" s="10"/>
      <c r="F192" s="135">
        <v>14.0</v>
      </c>
      <c r="G192" s="135">
        <v>9678.49</v>
      </c>
      <c r="H192" s="135">
        <v>14.0</v>
      </c>
      <c r="I192" s="135">
        <v>9678.49</v>
      </c>
      <c r="J192" s="137" t="s">
        <v>339</v>
      </c>
      <c r="K192" s="9"/>
      <c r="L192" s="9"/>
      <c r="M192" s="10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</row>
    <row r="193" ht="14.25" customHeight="1">
      <c r="A193" s="64" t="s">
        <v>344</v>
      </c>
      <c r="B193" s="9"/>
      <c r="C193" s="9"/>
      <c r="D193" s="9"/>
      <c r="E193" s="10"/>
      <c r="F193" s="135"/>
      <c r="G193" s="135"/>
      <c r="H193" s="135"/>
      <c r="I193" s="135"/>
      <c r="J193" s="71"/>
      <c r="K193" s="9"/>
      <c r="L193" s="9"/>
      <c r="M193" s="10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</row>
    <row r="194" ht="14.25" customHeight="1">
      <c r="A194" s="64" t="s">
        <v>345</v>
      </c>
      <c r="B194" s="9"/>
      <c r="C194" s="9"/>
      <c r="D194" s="9"/>
      <c r="E194" s="10"/>
      <c r="F194" s="135"/>
      <c r="G194" s="135"/>
      <c r="H194" s="135"/>
      <c r="I194" s="135"/>
      <c r="J194" s="71"/>
      <c r="K194" s="9"/>
      <c r="L194" s="9"/>
      <c r="M194" s="10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</row>
    <row r="195" ht="14.25" customHeight="1">
      <c r="A195" s="64" t="s">
        <v>346</v>
      </c>
      <c r="B195" s="9"/>
      <c r="C195" s="9"/>
      <c r="D195" s="9"/>
      <c r="E195" s="10"/>
      <c r="F195" s="135"/>
      <c r="G195" s="135"/>
      <c r="H195" s="135"/>
      <c r="I195" s="138"/>
      <c r="J195" s="71"/>
      <c r="K195" s="9"/>
      <c r="L195" s="9"/>
      <c r="M195" s="10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</row>
    <row r="196" ht="14.25" customHeight="1">
      <c r="A196" s="64" t="s">
        <v>347</v>
      </c>
      <c r="B196" s="9"/>
      <c r="C196" s="9"/>
      <c r="D196" s="9"/>
      <c r="E196" s="10"/>
      <c r="F196" s="135"/>
      <c r="G196" s="135"/>
      <c r="H196" s="135"/>
      <c r="I196" s="135"/>
      <c r="J196" s="71"/>
      <c r="K196" s="9"/>
      <c r="L196" s="9"/>
      <c r="M196" s="10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</row>
    <row r="197" ht="14.25" customHeight="1">
      <c r="A197" s="64" t="s">
        <v>348</v>
      </c>
      <c r="B197" s="9"/>
      <c r="C197" s="9"/>
      <c r="D197" s="9"/>
      <c r="E197" s="10"/>
      <c r="F197" s="135"/>
      <c r="G197" s="135"/>
      <c r="H197" s="135"/>
      <c r="I197" s="135"/>
      <c r="J197" s="71"/>
      <c r="K197" s="9"/>
      <c r="L197" s="9"/>
      <c r="M197" s="10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</row>
    <row r="198" ht="14.25" customHeight="1">
      <c r="A198" s="130"/>
      <c r="B198" s="130"/>
      <c r="C198" s="130"/>
      <c r="D198" s="130"/>
      <c r="E198" s="130"/>
      <c r="F198" s="135"/>
      <c r="G198" s="135"/>
      <c r="H198" s="135"/>
      <c r="I198" s="135"/>
      <c r="J198" s="52"/>
      <c r="K198" s="52"/>
      <c r="L198" s="52"/>
      <c r="M198" s="5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</row>
    <row r="199" ht="15.0" customHeight="1">
      <c r="A199" s="22" t="s">
        <v>349</v>
      </c>
      <c r="B199" s="2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</row>
    <row r="200" ht="14.25" customHeight="1">
      <c r="A200" s="67" t="s">
        <v>350</v>
      </c>
      <c r="B200" s="9"/>
      <c r="C200" s="9"/>
      <c r="D200" s="9"/>
      <c r="E200" s="10"/>
      <c r="F200" s="67" t="s">
        <v>351</v>
      </c>
      <c r="G200" s="9"/>
      <c r="H200" s="10"/>
      <c r="I200" s="68" t="s">
        <v>352</v>
      </c>
      <c r="J200" s="67" t="s">
        <v>129</v>
      </c>
      <c r="K200" s="9"/>
      <c r="L200" s="9"/>
      <c r="M200" s="10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</row>
    <row r="201" ht="14.25" customHeight="1">
      <c r="A201" s="64" t="s">
        <v>353</v>
      </c>
      <c r="B201" s="9"/>
      <c r="C201" s="9"/>
      <c r="D201" s="9"/>
      <c r="E201" s="10"/>
      <c r="F201" s="71" t="s">
        <v>9</v>
      </c>
      <c r="G201" s="9"/>
      <c r="H201" s="10"/>
      <c r="I201" s="69" t="s">
        <v>9</v>
      </c>
      <c r="J201" s="71" t="s">
        <v>9</v>
      </c>
      <c r="K201" s="9"/>
      <c r="L201" s="9"/>
      <c r="M201" s="10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</row>
    <row r="202" ht="14.25" customHeight="1">
      <c r="A202" s="64" t="s">
        <v>354</v>
      </c>
      <c r="B202" s="9"/>
      <c r="C202" s="9"/>
      <c r="D202" s="9"/>
      <c r="E202" s="10"/>
      <c r="F202" s="71" t="s">
        <v>9</v>
      </c>
      <c r="G202" s="9"/>
      <c r="H202" s="10"/>
      <c r="I202" s="69" t="s">
        <v>9</v>
      </c>
      <c r="J202" s="71" t="s">
        <v>9</v>
      </c>
      <c r="K202" s="9"/>
      <c r="L202" s="9"/>
      <c r="M202" s="10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</row>
    <row r="203" ht="14.25" customHeight="1">
      <c r="A203" s="64" t="s">
        <v>355</v>
      </c>
      <c r="B203" s="9"/>
      <c r="C203" s="9"/>
      <c r="D203" s="9"/>
      <c r="E203" s="10"/>
      <c r="F203" s="71" t="s">
        <v>9</v>
      </c>
      <c r="G203" s="9"/>
      <c r="H203" s="10"/>
      <c r="I203" s="69" t="s">
        <v>9</v>
      </c>
      <c r="J203" s="71" t="s">
        <v>9</v>
      </c>
      <c r="K203" s="9"/>
      <c r="L203" s="9"/>
      <c r="M203" s="10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</row>
    <row r="204" ht="14.25" customHeight="1">
      <c r="A204" s="64" t="s">
        <v>356</v>
      </c>
      <c r="B204" s="9"/>
      <c r="C204" s="9"/>
      <c r="D204" s="9"/>
      <c r="E204" s="10"/>
      <c r="F204" s="71" t="s">
        <v>9</v>
      </c>
      <c r="G204" s="9"/>
      <c r="H204" s="10"/>
      <c r="I204" s="69" t="s">
        <v>9</v>
      </c>
      <c r="J204" s="71" t="s">
        <v>9</v>
      </c>
      <c r="K204" s="9"/>
      <c r="L204" s="9"/>
      <c r="M204" s="10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</row>
    <row r="205" ht="16.5" customHeight="1">
      <c r="A205" s="64" t="s">
        <v>357</v>
      </c>
      <c r="B205" s="9"/>
      <c r="C205" s="9"/>
      <c r="D205" s="9"/>
      <c r="E205" s="10"/>
      <c r="F205" s="71" t="s">
        <v>9</v>
      </c>
      <c r="G205" s="9"/>
      <c r="H205" s="10"/>
      <c r="I205" s="69" t="s">
        <v>9</v>
      </c>
      <c r="J205" s="71" t="s">
        <v>9</v>
      </c>
      <c r="K205" s="9"/>
      <c r="L205" s="9"/>
      <c r="M205" s="10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</row>
    <row r="206" ht="16.5" customHeight="1">
      <c r="A206" s="130"/>
      <c r="B206" s="130"/>
      <c r="C206" s="130"/>
      <c r="D206" s="130"/>
      <c r="E206" s="130"/>
      <c r="F206" s="52"/>
      <c r="G206" s="52"/>
      <c r="H206" s="52"/>
      <c r="I206" s="2"/>
      <c r="J206" s="52"/>
      <c r="K206" s="52"/>
      <c r="L206" s="52"/>
      <c r="M206" s="5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</row>
    <row r="207" ht="24.0" customHeight="1">
      <c r="A207" s="22" t="s">
        <v>358</v>
      </c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</row>
    <row r="208" ht="24.0" customHeight="1">
      <c r="A208" s="139" t="s">
        <v>359</v>
      </c>
      <c r="B208" s="140"/>
      <c r="C208" s="141" t="s">
        <v>360</v>
      </c>
      <c r="D208" s="141" t="s">
        <v>361</v>
      </c>
      <c r="E208" s="141" t="s">
        <v>362</v>
      </c>
      <c r="F208" s="139" t="s">
        <v>166</v>
      </c>
      <c r="G208" s="142"/>
      <c r="H208" s="142"/>
      <c r="I208" s="140"/>
      <c r="J208" s="139" t="s">
        <v>300</v>
      </c>
      <c r="K208" s="142"/>
      <c r="L208" s="142"/>
      <c r="M208" s="140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</row>
    <row r="209" ht="24.0" customHeight="1">
      <c r="A209" s="143" t="s">
        <v>363</v>
      </c>
      <c r="B209" s="10"/>
      <c r="C209" s="135"/>
      <c r="D209" s="135"/>
      <c r="E209" s="135"/>
      <c r="F209" s="64"/>
      <c r="G209" s="9"/>
      <c r="H209" s="9"/>
      <c r="I209" s="10"/>
      <c r="J209" s="71"/>
      <c r="K209" s="9"/>
      <c r="L209" s="9"/>
      <c r="M209" s="10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</row>
    <row r="210" ht="24.0" customHeight="1">
      <c r="A210" s="143" t="s">
        <v>364</v>
      </c>
      <c r="B210" s="10"/>
      <c r="C210" s="135"/>
      <c r="D210" s="135"/>
      <c r="E210" s="135"/>
      <c r="F210" s="64"/>
      <c r="G210" s="9"/>
      <c r="H210" s="9"/>
      <c r="I210" s="10"/>
      <c r="J210" s="71"/>
      <c r="K210" s="9"/>
      <c r="L210" s="9"/>
      <c r="M210" s="10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</row>
    <row r="211" ht="24.0" customHeight="1">
      <c r="A211" s="143" t="s">
        <v>365</v>
      </c>
      <c r="B211" s="10"/>
      <c r="C211" s="135"/>
      <c r="D211" s="135"/>
      <c r="E211" s="135"/>
      <c r="F211" s="64"/>
      <c r="G211" s="9"/>
      <c r="H211" s="9"/>
      <c r="I211" s="10"/>
      <c r="J211" s="71"/>
      <c r="K211" s="9"/>
      <c r="L211" s="9"/>
      <c r="M211" s="10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</row>
    <row r="212" ht="24.0" customHeight="1">
      <c r="A212" s="143" t="s">
        <v>366</v>
      </c>
      <c r="B212" s="10"/>
      <c r="C212" s="135"/>
      <c r="D212" s="135"/>
      <c r="E212" s="135"/>
      <c r="F212" s="64"/>
      <c r="G212" s="9"/>
      <c r="H212" s="9"/>
      <c r="I212" s="10"/>
      <c r="J212" s="71"/>
      <c r="K212" s="9"/>
      <c r="L212" s="9"/>
      <c r="M212" s="10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</row>
    <row r="213" ht="24.0" customHeight="1">
      <c r="A213" s="143" t="s">
        <v>367</v>
      </c>
      <c r="B213" s="10"/>
      <c r="C213" s="135"/>
      <c r="D213" s="135"/>
      <c r="E213" s="135"/>
      <c r="F213" s="64"/>
      <c r="G213" s="9"/>
      <c r="H213" s="9"/>
      <c r="I213" s="10"/>
      <c r="J213" s="71"/>
      <c r="K213" s="9"/>
      <c r="L213" s="9"/>
      <c r="M213" s="10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</row>
    <row r="214" ht="24.0" customHeight="1">
      <c r="A214" s="143" t="s">
        <v>368</v>
      </c>
      <c r="B214" s="10"/>
      <c r="C214" s="135"/>
      <c r="D214" s="135"/>
      <c r="E214" s="135"/>
      <c r="F214" s="64"/>
      <c r="G214" s="9"/>
      <c r="H214" s="9"/>
      <c r="I214" s="10"/>
      <c r="J214" s="71"/>
      <c r="K214" s="9"/>
      <c r="L214" s="9"/>
      <c r="M214" s="10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</row>
    <row r="215" ht="24.0" customHeight="1">
      <c r="A215" s="143" t="s">
        <v>369</v>
      </c>
      <c r="B215" s="10"/>
      <c r="C215" s="135"/>
      <c r="D215" s="135"/>
      <c r="E215" s="135"/>
      <c r="F215" s="64"/>
      <c r="G215" s="9"/>
      <c r="H215" s="9"/>
      <c r="I215" s="10"/>
      <c r="J215" s="71"/>
      <c r="K215" s="9"/>
      <c r="L215" s="9"/>
      <c r="M215" s="10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</row>
    <row r="216" ht="24.0" customHeight="1">
      <c r="A216" s="143" t="s">
        <v>370</v>
      </c>
      <c r="B216" s="10"/>
      <c r="C216" s="135"/>
      <c r="D216" s="135"/>
      <c r="E216" s="135"/>
      <c r="F216" s="64"/>
      <c r="G216" s="9"/>
      <c r="H216" s="9"/>
      <c r="I216" s="10"/>
      <c r="J216" s="71"/>
      <c r="K216" s="9"/>
      <c r="L216" s="9"/>
      <c r="M216" s="10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</row>
    <row r="217" ht="28.5" customHeight="1">
      <c r="A217" s="143" t="s">
        <v>371</v>
      </c>
      <c r="B217" s="10"/>
      <c r="C217" s="135"/>
      <c r="D217" s="135"/>
      <c r="E217" s="135"/>
      <c r="F217" s="64"/>
      <c r="G217" s="9"/>
      <c r="H217" s="9"/>
      <c r="I217" s="10"/>
      <c r="J217" s="71"/>
      <c r="K217" s="9"/>
      <c r="L217" s="9"/>
      <c r="M217" s="10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</row>
    <row r="218" ht="28.5" customHeight="1">
      <c r="A218" s="143" t="s">
        <v>372</v>
      </c>
      <c r="B218" s="10"/>
      <c r="C218" s="135"/>
      <c r="D218" s="135"/>
      <c r="E218" s="135"/>
      <c r="F218" s="64"/>
      <c r="G218" s="9"/>
      <c r="H218" s="9"/>
      <c r="I218" s="10"/>
      <c r="J218" s="71"/>
      <c r="K218" s="9"/>
      <c r="L218" s="9"/>
      <c r="M218" s="10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</row>
    <row r="219" ht="28.5" customHeight="1">
      <c r="A219" s="143" t="s">
        <v>373</v>
      </c>
      <c r="B219" s="10"/>
      <c r="C219" s="135"/>
      <c r="D219" s="135"/>
      <c r="E219" s="135"/>
      <c r="F219" s="64"/>
      <c r="G219" s="9"/>
      <c r="H219" s="9"/>
      <c r="I219" s="10"/>
      <c r="J219" s="71"/>
      <c r="K219" s="9"/>
      <c r="L219" s="9"/>
      <c r="M219" s="10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</row>
    <row r="220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</row>
    <row r="221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</row>
    <row r="222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</row>
    <row r="223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</row>
    <row r="224" ht="20.25" customHeight="1">
      <c r="A224" s="130"/>
      <c r="B224" s="130"/>
      <c r="C224" s="130"/>
      <c r="D224" s="106"/>
      <c r="E224" s="106"/>
      <c r="F224" s="106"/>
      <c r="G224" s="106"/>
      <c r="H224" s="2"/>
      <c r="I224" s="2"/>
      <c r="J224" s="52"/>
      <c r="K224" s="52"/>
      <c r="L224" s="52"/>
      <c r="M224" s="5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</row>
    <row r="225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</row>
    <row r="2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</row>
    <row r="227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</row>
    <row r="228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</row>
    <row r="229" ht="20.25" customHeight="1">
      <c r="A229" s="130"/>
      <c r="B229" s="130"/>
      <c r="C229" s="130"/>
      <c r="D229" s="106"/>
      <c r="E229" s="106"/>
      <c r="F229" s="106"/>
      <c r="G229" s="106"/>
      <c r="H229" s="2"/>
      <c r="I229" s="2"/>
      <c r="J229" s="52"/>
      <c r="K229" s="52"/>
      <c r="L229" s="52"/>
      <c r="M229" s="5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</row>
    <row r="230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</row>
    <row r="231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</row>
    <row r="232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</row>
    <row r="233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</row>
    <row r="234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</row>
    <row r="235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</row>
    <row r="23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</row>
    <row r="237" ht="20.25" customHeight="1">
      <c r="A237" s="49"/>
      <c r="B237" s="49"/>
      <c r="C237" s="49"/>
      <c r="D237" s="52"/>
      <c r="E237" s="52"/>
      <c r="F237" s="52"/>
      <c r="G237" s="125"/>
      <c r="H237" s="125"/>
      <c r="I237" s="125"/>
      <c r="J237" s="52"/>
      <c r="K237" s="52"/>
      <c r="L237" s="52"/>
      <c r="M237" s="5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</row>
    <row r="238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</row>
    <row r="239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</row>
    <row r="240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</row>
    <row r="241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</row>
    <row r="242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</row>
    <row r="243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</row>
    <row r="244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</row>
    <row r="245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</row>
    <row r="24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</row>
    <row r="247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</row>
    <row r="248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</row>
    <row r="249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</row>
    <row r="250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</row>
    <row r="251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</row>
    <row r="252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</row>
    <row r="253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</row>
    <row r="254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</row>
    <row r="255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</row>
    <row r="25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</row>
    <row r="257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</row>
    <row r="258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</row>
    <row r="259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</row>
    <row r="260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</row>
    <row r="261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</row>
    <row r="262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</row>
    <row r="263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</row>
    <row r="264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</row>
    <row r="265" ht="14.25" customHeight="1">
      <c r="A265" s="106"/>
      <c r="B265" s="106"/>
      <c r="C265" s="106"/>
      <c r="D265" s="106"/>
      <c r="E265" s="106"/>
      <c r="F265" s="107"/>
      <c r="G265" s="107"/>
      <c r="H265" s="107"/>
      <c r="I265" s="107"/>
      <c r="J265" s="107"/>
      <c r="K265" s="107"/>
      <c r="L265" s="107"/>
      <c r="M265" s="107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</row>
    <row r="266" ht="14.25" customHeight="1">
      <c r="A266" s="106"/>
      <c r="B266" s="106"/>
      <c r="C266" s="106"/>
      <c r="D266" s="106"/>
      <c r="E266" s="106"/>
      <c r="F266" s="107"/>
      <c r="G266" s="107"/>
      <c r="H266" s="107"/>
      <c r="I266" s="107"/>
      <c r="J266" s="107"/>
      <c r="K266" s="107"/>
      <c r="L266" s="107"/>
      <c r="M266" s="107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</row>
    <row r="267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</row>
    <row r="268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</row>
    <row r="269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</row>
    <row r="270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</row>
    <row r="271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</row>
    <row r="272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</row>
    <row r="273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</row>
    <row r="274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</row>
    <row r="275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</row>
    <row r="27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</row>
    <row r="277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</row>
    <row r="278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</row>
    <row r="279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</row>
    <row r="280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</row>
    <row r="281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</row>
    <row r="282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</row>
    <row r="283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</row>
    <row r="284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</row>
    <row r="285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</row>
    <row r="28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</row>
    <row r="287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</row>
    <row r="288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</row>
    <row r="289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</row>
    <row r="290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</row>
    <row r="291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</row>
    <row r="292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</row>
    <row r="293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</row>
    <row r="294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</row>
    <row r="295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</row>
    <row r="29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</row>
    <row r="297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</row>
    <row r="298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</row>
    <row r="299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</row>
    <row r="300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</row>
    <row r="301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</row>
    <row r="302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</row>
    <row r="303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</row>
    <row r="304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</row>
    <row r="305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</row>
    <row r="30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</row>
    <row r="307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</row>
    <row r="308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</row>
    <row r="309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</row>
    <row r="310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</row>
    <row r="311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</row>
    <row r="312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</row>
    <row r="313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</row>
    <row r="314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</row>
    <row r="315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</row>
    <row r="31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</row>
    <row r="317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</row>
    <row r="318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</row>
    <row r="319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</row>
    <row r="320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</row>
    <row r="321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</row>
    <row r="322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</row>
    <row r="323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</row>
    <row r="324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</row>
    <row r="325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</row>
    <row r="3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</row>
    <row r="327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</row>
    <row r="328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</row>
    <row r="329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</row>
    <row r="330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</row>
    <row r="331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</row>
    <row r="332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</row>
    <row r="333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</row>
    <row r="334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</row>
    <row r="335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</row>
    <row r="33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</row>
    <row r="337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</row>
    <row r="338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</row>
    <row r="339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</row>
    <row r="340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</row>
    <row r="341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</row>
    <row r="342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</row>
    <row r="343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</row>
    <row r="344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</row>
    <row r="345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</row>
    <row r="34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</row>
    <row r="347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</row>
    <row r="348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</row>
    <row r="349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</row>
    <row r="350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</row>
    <row r="351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</row>
    <row r="352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</row>
    <row r="353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</row>
    <row r="354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</row>
    <row r="355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</row>
    <row r="35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</row>
    <row r="357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</row>
    <row r="358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</row>
    <row r="359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</row>
    <row r="360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</row>
    <row r="361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</row>
    <row r="362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</row>
    <row r="363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</row>
    <row r="364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</row>
    <row r="365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</row>
    <row r="36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</row>
    <row r="367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</row>
    <row r="368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</row>
    <row r="369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</row>
    <row r="370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</row>
    <row r="371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</row>
    <row r="372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</row>
    <row r="373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</row>
    <row r="374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</row>
    <row r="375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</row>
    <row r="37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</row>
    <row r="377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</row>
    <row r="378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</row>
    <row r="379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</row>
    <row r="380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</row>
    <row r="381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</row>
    <row r="382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</row>
    <row r="383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</row>
    <row r="384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</row>
    <row r="385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</row>
    <row r="38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</row>
    <row r="387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</row>
    <row r="388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</row>
    <row r="389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</row>
    <row r="390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</row>
    <row r="391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</row>
    <row r="392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</row>
    <row r="393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</row>
    <row r="394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</row>
    <row r="395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</row>
    <row r="39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</row>
    <row r="397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</row>
    <row r="398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</row>
    <row r="399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</row>
    <row r="400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</row>
    <row r="401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</row>
    <row r="402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</row>
    <row r="403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</row>
    <row r="404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</row>
    <row r="405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</row>
    <row r="40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</row>
    <row r="407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</row>
    <row r="408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</row>
    <row r="409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</row>
    <row r="410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</row>
    <row r="411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</row>
    <row r="412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</row>
    <row r="413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</row>
    <row r="414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</row>
    <row r="415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</row>
    <row r="41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</row>
    <row r="417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</row>
    <row r="418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</row>
    <row r="419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</row>
    <row r="420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</row>
    <row r="421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</row>
    <row r="422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</row>
    <row r="423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</row>
    <row r="424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</row>
    <row r="425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</row>
    <row r="4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</row>
    <row r="427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</row>
    <row r="428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</row>
    <row r="429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</row>
    <row r="430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</row>
    <row r="431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</row>
    <row r="432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</row>
    <row r="433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</row>
    <row r="434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</row>
    <row r="435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</row>
    <row r="43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</row>
    <row r="437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</row>
    <row r="438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</row>
    <row r="439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</row>
    <row r="440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</row>
    <row r="441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</row>
    <row r="442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</row>
    <row r="443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</row>
    <row r="444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</row>
    <row r="445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</row>
    <row r="44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</row>
    <row r="447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</row>
    <row r="448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</row>
    <row r="449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</row>
    <row r="450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</row>
    <row r="451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</row>
    <row r="452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</row>
    <row r="453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</row>
    <row r="454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</row>
    <row r="455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</row>
    <row r="45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</row>
    <row r="457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</row>
    <row r="458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</row>
    <row r="459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</row>
    <row r="460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</row>
    <row r="461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</row>
    <row r="462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</row>
    <row r="463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</row>
    <row r="464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</row>
    <row r="465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</row>
    <row r="46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</row>
    <row r="467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</row>
    <row r="468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</row>
    <row r="469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</row>
    <row r="470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</row>
    <row r="471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</row>
    <row r="472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</row>
    <row r="473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</row>
    <row r="474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</row>
    <row r="475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</row>
    <row r="47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</row>
    <row r="477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</row>
    <row r="478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</row>
    <row r="479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</row>
    <row r="480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</row>
    <row r="481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</row>
    <row r="482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</row>
    <row r="483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</row>
    <row r="484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</row>
    <row r="485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</row>
    <row r="48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</row>
    <row r="487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</row>
    <row r="488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</row>
    <row r="489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</row>
    <row r="490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</row>
    <row r="491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</row>
    <row r="492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</row>
    <row r="493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</row>
    <row r="494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</row>
    <row r="495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</row>
    <row r="49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</row>
    <row r="497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</row>
    <row r="498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</row>
    <row r="499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</row>
    <row r="500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</row>
    <row r="501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</row>
    <row r="502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</row>
    <row r="503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</row>
    <row r="504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</row>
    <row r="505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</row>
    <row r="50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</row>
    <row r="507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</row>
    <row r="508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</row>
    <row r="509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</row>
    <row r="510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</row>
    <row r="511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</row>
    <row r="512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</row>
    <row r="513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</row>
    <row r="514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</row>
    <row r="515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</row>
    <row r="51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</row>
    <row r="517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</row>
    <row r="518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</row>
    <row r="519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</row>
    <row r="520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</row>
    <row r="521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</row>
    <row r="522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</row>
    <row r="523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</row>
    <row r="524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</row>
    <row r="525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</row>
    <row r="5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</row>
    <row r="527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</row>
    <row r="528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</row>
    <row r="529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</row>
    <row r="530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</row>
    <row r="531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</row>
    <row r="532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</row>
    <row r="533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</row>
    <row r="534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</row>
    <row r="535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</row>
    <row r="53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</row>
    <row r="537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</row>
    <row r="538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</row>
    <row r="539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</row>
    <row r="540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</row>
    <row r="541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</row>
    <row r="542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</row>
    <row r="543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</row>
    <row r="544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</row>
    <row r="545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</row>
    <row r="54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</row>
    <row r="547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</row>
    <row r="548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</row>
    <row r="549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</row>
    <row r="550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</row>
    <row r="551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</row>
    <row r="552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</row>
    <row r="553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</row>
    <row r="554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</row>
    <row r="555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</row>
    <row r="55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</row>
    <row r="557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</row>
    <row r="558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</row>
    <row r="559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</row>
    <row r="560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</row>
    <row r="561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</row>
    <row r="562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</row>
    <row r="563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</row>
    <row r="564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</row>
    <row r="565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</row>
    <row r="56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</row>
    <row r="567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</row>
    <row r="568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</row>
    <row r="569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</row>
    <row r="570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</row>
    <row r="571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</row>
    <row r="572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</row>
    <row r="573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</row>
    <row r="574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</row>
    <row r="575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</row>
    <row r="57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</row>
    <row r="577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</row>
    <row r="578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</row>
    <row r="579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</row>
    <row r="580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</row>
    <row r="581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</row>
    <row r="582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</row>
    <row r="583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</row>
    <row r="584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</row>
    <row r="585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</row>
    <row r="58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</row>
    <row r="587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</row>
    <row r="588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</row>
    <row r="589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</row>
    <row r="590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</row>
    <row r="591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</row>
    <row r="592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</row>
    <row r="593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</row>
    <row r="594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</row>
    <row r="595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</row>
    <row r="59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</row>
    <row r="597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</row>
    <row r="598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</row>
    <row r="599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</row>
    <row r="600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</row>
    <row r="601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</row>
    <row r="602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</row>
    <row r="603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</row>
    <row r="604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</row>
    <row r="605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</row>
    <row r="60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</row>
    <row r="607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</row>
    <row r="608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</row>
    <row r="609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</row>
    <row r="610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</row>
    <row r="611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</row>
    <row r="612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</row>
    <row r="613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</row>
    <row r="614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</row>
    <row r="615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</row>
    <row r="61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</row>
    <row r="617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</row>
    <row r="618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</row>
    <row r="619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</row>
    <row r="620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</row>
    <row r="621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</row>
    <row r="622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</row>
    <row r="623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</row>
    <row r="624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</row>
    <row r="625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</row>
    <row r="6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</row>
    <row r="627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</row>
    <row r="628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</row>
    <row r="629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</row>
    <row r="630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</row>
    <row r="631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</row>
    <row r="632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</row>
    <row r="633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</row>
    <row r="634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</row>
    <row r="635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</row>
    <row r="63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</row>
    <row r="637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</row>
    <row r="638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</row>
    <row r="639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</row>
    <row r="640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</row>
    <row r="641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</row>
    <row r="642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</row>
    <row r="643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</row>
    <row r="644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</row>
    <row r="645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</row>
    <row r="64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</row>
    <row r="647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</row>
    <row r="648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</row>
    <row r="649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</row>
    <row r="650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</row>
    <row r="651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</row>
    <row r="652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</row>
    <row r="653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</row>
    <row r="654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</row>
    <row r="655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</row>
    <row r="65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</row>
    <row r="657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</row>
    <row r="658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</row>
    <row r="659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</row>
    <row r="660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</row>
    <row r="661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</row>
    <row r="662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</row>
    <row r="663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</row>
    <row r="664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</row>
    <row r="665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</row>
    <row r="66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</row>
    <row r="667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</row>
    <row r="668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</row>
    <row r="669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</row>
    <row r="670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</row>
    <row r="671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</row>
    <row r="672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</row>
    <row r="673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</row>
    <row r="674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</row>
    <row r="675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</row>
    <row r="67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</row>
    <row r="677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</row>
    <row r="678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</row>
    <row r="679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</row>
    <row r="680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</row>
    <row r="681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</row>
    <row r="682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</row>
    <row r="683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</row>
    <row r="684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</row>
    <row r="685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</row>
    <row r="68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</row>
    <row r="687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</row>
    <row r="688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</row>
    <row r="689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</row>
    <row r="690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</row>
    <row r="691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</row>
    <row r="692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</row>
    <row r="693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</row>
    <row r="694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</row>
    <row r="695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</row>
    <row r="69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</row>
    <row r="697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</row>
    <row r="698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</row>
    <row r="699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</row>
    <row r="700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</row>
    <row r="701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</row>
    <row r="702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</row>
    <row r="703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</row>
    <row r="704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</row>
    <row r="705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</row>
    <row r="70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</row>
    <row r="707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</row>
    <row r="708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</row>
    <row r="709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</row>
    <row r="710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</row>
    <row r="711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</row>
    <row r="712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</row>
    <row r="713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</row>
    <row r="714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</row>
    <row r="715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</row>
    <row r="71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</row>
    <row r="717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</row>
    <row r="718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</row>
    <row r="719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</row>
    <row r="720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</row>
    <row r="721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</row>
    <row r="722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</row>
    <row r="723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</row>
    <row r="724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</row>
    <row r="725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</row>
    <row r="7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</row>
    <row r="727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</row>
    <row r="728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</row>
    <row r="729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</row>
    <row r="730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</row>
    <row r="731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</row>
    <row r="732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</row>
    <row r="733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</row>
    <row r="734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</row>
    <row r="735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</row>
    <row r="73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</row>
    <row r="737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</row>
    <row r="738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</row>
    <row r="739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</row>
    <row r="740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</row>
    <row r="741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</row>
    <row r="742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</row>
    <row r="743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</row>
    <row r="744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</row>
    <row r="745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</row>
    <row r="74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</row>
    <row r="747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</row>
    <row r="748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</row>
    <row r="749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</row>
    <row r="750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</row>
    <row r="751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</row>
    <row r="752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</row>
    <row r="753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</row>
    <row r="754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</row>
    <row r="755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</row>
    <row r="75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</row>
    <row r="757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</row>
    <row r="758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</row>
    <row r="759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</row>
    <row r="760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</row>
    <row r="761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</row>
    <row r="762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</row>
    <row r="763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</row>
    <row r="764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</row>
    <row r="765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</row>
    <row r="76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</row>
    <row r="767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</row>
    <row r="768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</row>
    <row r="769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</row>
    <row r="770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</row>
    <row r="771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</row>
    <row r="772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</row>
    <row r="773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</row>
    <row r="774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</row>
    <row r="775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</row>
    <row r="77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</row>
    <row r="777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</row>
    <row r="778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</row>
    <row r="779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</row>
    <row r="780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</row>
    <row r="781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</row>
    <row r="782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</row>
    <row r="783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</row>
    <row r="784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</row>
    <row r="785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</row>
    <row r="78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</row>
    <row r="787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</row>
    <row r="788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</row>
    <row r="789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</row>
    <row r="790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</row>
    <row r="791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</row>
    <row r="792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</row>
    <row r="793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</row>
    <row r="794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</row>
    <row r="795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</row>
    <row r="79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</row>
    <row r="797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</row>
    <row r="798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</row>
    <row r="799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</row>
    <row r="800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</row>
    <row r="801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</row>
    <row r="802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</row>
    <row r="803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</row>
    <row r="804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</row>
    <row r="805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</row>
    <row r="80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</row>
    <row r="807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</row>
    <row r="808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</row>
    <row r="809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</row>
    <row r="810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</row>
    <row r="811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</row>
    <row r="812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</row>
    <row r="813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</row>
    <row r="814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</row>
    <row r="815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</row>
    <row r="81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</row>
    <row r="817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</row>
    <row r="818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</row>
    <row r="819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</row>
    <row r="820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</row>
    <row r="821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</row>
    <row r="822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</row>
    <row r="823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</row>
    <row r="824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</row>
    <row r="825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</row>
    <row r="8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</row>
    <row r="827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</row>
    <row r="828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</row>
    <row r="829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</row>
    <row r="830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</row>
    <row r="831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</row>
    <row r="832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</row>
    <row r="833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</row>
    <row r="834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</row>
    <row r="835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</row>
    <row r="83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</row>
    <row r="837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</row>
    <row r="838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</row>
    <row r="839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</row>
    <row r="840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</row>
    <row r="841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</row>
    <row r="842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</row>
    <row r="843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</row>
    <row r="844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</row>
    <row r="845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</row>
    <row r="84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</row>
    <row r="847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</row>
    <row r="848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</row>
    <row r="849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</row>
    <row r="850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</row>
    <row r="851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</row>
    <row r="852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</row>
    <row r="853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</row>
    <row r="854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</row>
    <row r="855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</row>
    <row r="85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</row>
    <row r="857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</row>
    <row r="858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</row>
    <row r="859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</row>
    <row r="860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</row>
    <row r="861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</row>
    <row r="862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</row>
    <row r="863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</row>
    <row r="864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</row>
    <row r="865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</row>
    <row r="86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</row>
    <row r="867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</row>
    <row r="868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</row>
    <row r="869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</row>
    <row r="870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</row>
    <row r="871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</row>
    <row r="872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</row>
    <row r="873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</row>
    <row r="874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</row>
    <row r="875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</row>
    <row r="87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</row>
    <row r="877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</row>
    <row r="878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</row>
    <row r="879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</row>
    <row r="880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</row>
    <row r="881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</row>
    <row r="882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</row>
    <row r="883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</row>
    <row r="884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</row>
    <row r="885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</row>
    <row r="88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</row>
    <row r="887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</row>
    <row r="888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</row>
    <row r="889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</row>
    <row r="890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</row>
    <row r="891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</row>
    <row r="892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</row>
    <row r="893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</row>
    <row r="894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</row>
    <row r="895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</row>
    <row r="89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</row>
    <row r="897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</row>
    <row r="898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</row>
    <row r="899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</row>
    <row r="900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</row>
    <row r="901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</row>
    <row r="902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</row>
    <row r="903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</row>
    <row r="904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</row>
    <row r="905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</row>
    <row r="90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</row>
    <row r="907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</row>
    <row r="908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</row>
    <row r="909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</row>
    <row r="910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</row>
    <row r="911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</row>
    <row r="912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</row>
    <row r="913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</row>
    <row r="914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</row>
    <row r="915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</row>
    <row r="91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</row>
    <row r="917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</row>
    <row r="918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</row>
    <row r="919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</row>
    <row r="920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</row>
    <row r="921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</row>
    <row r="922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</row>
    <row r="923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</row>
    <row r="924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</row>
    <row r="925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</row>
    <row r="9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</row>
    <row r="927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</row>
    <row r="928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</row>
    <row r="929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</row>
    <row r="930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</row>
    <row r="931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</row>
    <row r="932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</row>
    <row r="933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</row>
    <row r="934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</row>
    <row r="935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</row>
    <row r="93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</row>
    <row r="937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</row>
    <row r="938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</row>
    <row r="939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</row>
    <row r="940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</row>
    <row r="941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</row>
    <row r="942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</row>
    <row r="943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</row>
    <row r="944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</row>
    <row r="945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</row>
    <row r="94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</row>
    <row r="947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</row>
    <row r="948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</row>
    <row r="949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</row>
    <row r="950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</row>
    <row r="951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</row>
    <row r="952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</row>
    <row r="953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</row>
    <row r="954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</row>
    <row r="955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</row>
    <row r="95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</row>
    <row r="957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</row>
    <row r="958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</row>
    <row r="959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</row>
    <row r="960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</row>
    <row r="961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</row>
    <row r="962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</row>
    <row r="963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</row>
    <row r="964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</row>
    <row r="965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</row>
    <row r="96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</row>
    <row r="967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</row>
    <row r="968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</row>
    <row r="969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</row>
    <row r="970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</row>
    <row r="971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</row>
    <row r="972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</row>
    <row r="973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</row>
    <row r="974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</row>
    <row r="975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</row>
    <row r="97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</row>
    <row r="977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</row>
    <row r="978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</row>
    <row r="979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</row>
    <row r="980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</row>
    <row r="981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</row>
    <row r="982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</row>
    <row r="983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</row>
    <row r="984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</row>
    <row r="985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</row>
    <row r="98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</row>
    <row r="987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</row>
    <row r="988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</row>
    <row r="989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</row>
    <row r="990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</row>
    <row r="991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</row>
    <row r="992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</row>
    <row r="993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</row>
    <row r="994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</row>
    <row r="995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</row>
    <row r="996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</row>
    <row r="997" ht="14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</row>
    <row r="998" ht="14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</row>
    <row r="999" ht="14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</row>
    <row r="1000" ht="14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</row>
  </sheetData>
  <mergeCells count="438">
    <mergeCell ref="K49:L50"/>
    <mergeCell ref="K51:L51"/>
    <mergeCell ref="B49:D49"/>
    <mergeCell ref="E49:G49"/>
    <mergeCell ref="H49:H50"/>
    <mergeCell ref="I49:J49"/>
    <mergeCell ref="M49:M50"/>
    <mergeCell ref="F50:G50"/>
    <mergeCell ref="F51:G51"/>
    <mergeCell ref="A1:M1"/>
    <mergeCell ref="A2:M2"/>
    <mergeCell ref="A3:M3"/>
    <mergeCell ref="B4:M4"/>
    <mergeCell ref="B5:M5"/>
    <mergeCell ref="B6:M6"/>
    <mergeCell ref="B7:M7"/>
    <mergeCell ref="B8:M8"/>
    <mergeCell ref="B9:M9"/>
    <mergeCell ref="B10:M10"/>
    <mergeCell ref="B11:M11"/>
    <mergeCell ref="B12:M12"/>
    <mergeCell ref="B13:M13"/>
    <mergeCell ref="B14:M14"/>
    <mergeCell ref="B15:M15"/>
    <mergeCell ref="A16:M16"/>
    <mergeCell ref="B17:M17"/>
    <mergeCell ref="B18:M18"/>
    <mergeCell ref="B19:M19"/>
    <mergeCell ref="A20:M20"/>
    <mergeCell ref="B21:M21"/>
    <mergeCell ref="B22:M22"/>
    <mergeCell ref="B23:M23"/>
    <mergeCell ref="A24:M24"/>
    <mergeCell ref="B25:M25"/>
    <mergeCell ref="B26:M26"/>
    <mergeCell ref="B27:M27"/>
    <mergeCell ref="A29:M29"/>
    <mergeCell ref="A30:M30"/>
    <mergeCell ref="B31:M31"/>
    <mergeCell ref="B32:M32"/>
    <mergeCell ref="A35:C35"/>
    <mergeCell ref="D35:M35"/>
    <mergeCell ref="D36:M36"/>
    <mergeCell ref="D37:M37"/>
    <mergeCell ref="D38:M38"/>
    <mergeCell ref="D39:M39"/>
    <mergeCell ref="A42:M42"/>
    <mergeCell ref="A43:M43"/>
    <mergeCell ref="A44:M44"/>
    <mergeCell ref="A45:M45"/>
    <mergeCell ref="A46:M46"/>
    <mergeCell ref="K52:L52"/>
    <mergeCell ref="K53:L53"/>
    <mergeCell ref="K54:L54"/>
    <mergeCell ref="G62:K62"/>
    <mergeCell ref="L62:M62"/>
    <mergeCell ref="G63:K63"/>
    <mergeCell ref="L63:M63"/>
    <mergeCell ref="G64:K64"/>
    <mergeCell ref="L64:M64"/>
    <mergeCell ref="G65:K65"/>
    <mergeCell ref="L65:M65"/>
    <mergeCell ref="G66:K66"/>
    <mergeCell ref="J75:M75"/>
    <mergeCell ref="J76:M76"/>
    <mergeCell ref="L66:M66"/>
    <mergeCell ref="J69:M69"/>
    <mergeCell ref="J70:M70"/>
    <mergeCell ref="J71:M71"/>
    <mergeCell ref="J72:M72"/>
    <mergeCell ref="J73:M73"/>
    <mergeCell ref="J74:M74"/>
    <mergeCell ref="F53:G53"/>
    <mergeCell ref="F54:G54"/>
    <mergeCell ref="C50:D50"/>
    <mergeCell ref="A51:A54"/>
    <mergeCell ref="C51:D51"/>
    <mergeCell ref="C52:D52"/>
    <mergeCell ref="F52:G52"/>
    <mergeCell ref="C53:D53"/>
    <mergeCell ref="C54:D54"/>
    <mergeCell ref="A57:D57"/>
    <mergeCell ref="E57:H57"/>
    <mergeCell ref="I57:J57"/>
    <mergeCell ref="K57:M57"/>
    <mergeCell ref="E58:H58"/>
    <mergeCell ref="I58:J58"/>
    <mergeCell ref="K58:M58"/>
    <mergeCell ref="A58:D58"/>
    <mergeCell ref="A61:B61"/>
    <mergeCell ref="D61:F61"/>
    <mergeCell ref="G61:K61"/>
    <mergeCell ref="L61:M61"/>
    <mergeCell ref="A62:B62"/>
    <mergeCell ref="A63:B63"/>
    <mergeCell ref="D62:F62"/>
    <mergeCell ref="D63:F63"/>
    <mergeCell ref="A64:B64"/>
    <mergeCell ref="D64:F64"/>
    <mergeCell ref="A65:B65"/>
    <mergeCell ref="D65:F65"/>
    <mergeCell ref="A66:B66"/>
    <mergeCell ref="D66:F66"/>
    <mergeCell ref="A69:G69"/>
    <mergeCell ref="A70:G70"/>
    <mergeCell ref="A71:G71"/>
    <mergeCell ref="A72:G72"/>
    <mergeCell ref="A73:G73"/>
    <mergeCell ref="A74:G74"/>
    <mergeCell ref="A75:G75"/>
    <mergeCell ref="A76:G76"/>
    <mergeCell ref="C79:E79"/>
    <mergeCell ref="F79:G79"/>
    <mergeCell ref="H79:I79"/>
    <mergeCell ref="J79:K79"/>
    <mergeCell ref="L79:M79"/>
    <mergeCell ref="D81:E81"/>
    <mergeCell ref="F81:G81"/>
    <mergeCell ref="A80:A82"/>
    <mergeCell ref="B80:B82"/>
    <mergeCell ref="D80:E80"/>
    <mergeCell ref="F80:G80"/>
    <mergeCell ref="H80:I82"/>
    <mergeCell ref="J80:K82"/>
    <mergeCell ref="L80:M82"/>
    <mergeCell ref="D82:E82"/>
    <mergeCell ref="F82:G82"/>
    <mergeCell ref="A85:G85"/>
    <mergeCell ref="J85:M85"/>
    <mergeCell ref="A86:G86"/>
    <mergeCell ref="J86:M86"/>
    <mergeCell ref="J87:M87"/>
    <mergeCell ref="A87:G87"/>
    <mergeCell ref="A88:G88"/>
    <mergeCell ref="J88:M88"/>
    <mergeCell ref="A89:G89"/>
    <mergeCell ref="J89:M89"/>
    <mergeCell ref="A90:G90"/>
    <mergeCell ref="J90:M90"/>
    <mergeCell ref="A94:C94"/>
    <mergeCell ref="E94:H94"/>
    <mergeCell ref="I94:K94"/>
    <mergeCell ref="L94:M94"/>
    <mergeCell ref="E95:H95"/>
    <mergeCell ref="I95:K95"/>
    <mergeCell ref="L95:M95"/>
    <mergeCell ref="I97:K97"/>
    <mergeCell ref="L97:M97"/>
    <mergeCell ref="A95:C95"/>
    <mergeCell ref="A96:C96"/>
    <mergeCell ref="E96:H96"/>
    <mergeCell ref="I96:K96"/>
    <mergeCell ref="L96:M96"/>
    <mergeCell ref="A97:C97"/>
    <mergeCell ref="E97:H97"/>
    <mergeCell ref="E113:H113"/>
    <mergeCell ref="I113:K113"/>
    <mergeCell ref="E110:H110"/>
    <mergeCell ref="E111:H111"/>
    <mergeCell ref="A112:C112"/>
    <mergeCell ref="E112:H112"/>
    <mergeCell ref="I112:K112"/>
    <mergeCell ref="L112:M112"/>
    <mergeCell ref="L113:M113"/>
    <mergeCell ref="A105:C105"/>
    <mergeCell ref="E105:H105"/>
    <mergeCell ref="I105:K105"/>
    <mergeCell ref="L105:M105"/>
    <mergeCell ref="E108:H108"/>
    <mergeCell ref="I108:K108"/>
    <mergeCell ref="L108:M108"/>
    <mergeCell ref="I111:K111"/>
    <mergeCell ref="L111:M111"/>
    <mergeCell ref="A108:C108"/>
    <mergeCell ref="A109:C109"/>
    <mergeCell ref="E109:H109"/>
    <mergeCell ref="I109:K109"/>
    <mergeCell ref="L109:M109"/>
    <mergeCell ref="A110:C110"/>
    <mergeCell ref="A111:C111"/>
    <mergeCell ref="A100:C100"/>
    <mergeCell ref="E100:H100"/>
    <mergeCell ref="I100:K100"/>
    <mergeCell ref="L100:M100"/>
    <mergeCell ref="E101:H101"/>
    <mergeCell ref="I101:K101"/>
    <mergeCell ref="L101:M101"/>
    <mergeCell ref="I103:K103"/>
    <mergeCell ref="L103:M103"/>
    <mergeCell ref="E103:H103"/>
    <mergeCell ref="E104:H104"/>
    <mergeCell ref="I104:K104"/>
    <mergeCell ref="L104:M104"/>
    <mergeCell ref="A101:C101"/>
    <mergeCell ref="A102:C102"/>
    <mergeCell ref="E102:H102"/>
    <mergeCell ref="I102:K102"/>
    <mergeCell ref="L102:M102"/>
    <mergeCell ref="A103:C103"/>
    <mergeCell ref="A104:C104"/>
    <mergeCell ref="I110:K110"/>
    <mergeCell ref="L110:M110"/>
    <mergeCell ref="I115:K115"/>
    <mergeCell ref="L115:M115"/>
    <mergeCell ref="G135:I135"/>
    <mergeCell ref="J135:M135"/>
    <mergeCell ref="A133:F133"/>
    <mergeCell ref="G133:I133"/>
    <mergeCell ref="J133:M133"/>
    <mergeCell ref="A134:F134"/>
    <mergeCell ref="G134:I134"/>
    <mergeCell ref="J134:M134"/>
    <mergeCell ref="A135:F135"/>
    <mergeCell ref="G138:I138"/>
    <mergeCell ref="J138:M138"/>
    <mergeCell ref="A136:F136"/>
    <mergeCell ref="G136:I136"/>
    <mergeCell ref="J136:M136"/>
    <mergeCell ref="A137:F137"/>
    <mergeCell ref="G137:I137"/>
    <mergeCell ref="J137:M137"/>
    <mergeCell ref="A138:F138"/>
    <mergeCell ref="G141:I141"/>
    <mergeCell ref="J141:M141"/>
    <mergeCell ref="A139:F139"/>
    <mergeCell ref="G139:I139"/>
    <mergeCell ref="J139:M139"/>
    <mergeCell ref="A140:F140"/>
    <mergeCell ref="G140:I140"/>
    <mergeCell ref="J140:M140"/>
    <mergeCell ref="A141:F141"/>
    <mergeCell ref="G144:I144"/>
    <mergeCell ref="J144:M144"/>
    <mergeCell ref="A142:F142"/>
    <mergeCell ref="G142:I142"/>
    <mergeCell ref="J142:M142"/>
    <mergeCell ref="A143:F143"/>
    <mergeCell ref="G143:I143"/>
    <mergeCell ref="J143:M143"/>
    <mergeCell ref="A144:F144"/>
    <mergeCell ref="G147:I147"/>
    <mergeCell ref="J147:M147"/>
    <mergeCell ref="A145:F145"/>
    <mergeCell ref="G145:I145"/>
    <mergeCell ref="J145:M145"/>
    <mergeCell ref="A146:F146"/>
    <mergeCell ref="G146:I146"/>
    <mergeCell ref="J146:M146"/>
    <mergeCell ref="A147:F147"/>
    <mergeCell ref="J193:M193"/>
    <mergeCell ref="J194:M194"/>
    <mergeCell ref="A195:E195"/>
    <mergeCell ref="J195:M195"/>
    <mergeCell ref="A196:E196"/>
    <mergeCell ref="J196:M196"/>
    <mergeCell ref="J197:M197"/>
    <mergeCell ref="A197:E197"/>
    <mergeCell ref="A200:E200"/>
    <mergeCell ref="F200:H200"/>
    <mergeCell ref="J200:M200"/>
    <mergeCell ref="A201:E201"/>
    <mergeCell ref="F201:H201"/>
    <mergeCell ref="J201:M201"/>
    <mergeCell ref="F209:I209"/>
    <mergeCell ref="J209:M209"/>
    <mergeCell ref="A205:E205"/>
    <mergeCell ref="F205:H205"/>
    <mergeCell ref="J205:M205"/>
    <mergeCell ref="A208:B208"/>
    <mergeCell ref="F208:I208"/>
    <mergeCell ref="J208:M208"/>
    <mergeCell ref="A209:B209"/>
    <mergeCell ref="F212:I212"/>
    <mergeCell ref="J212:M212"/>
    <mergeCell ref="A210:B210"/>
    <mergeCell ref="F210:I210"/>
    <mergeCell ref="J210:M210"/>
    <mergeCell ref="A211:B211"/>
    <mergeCell ref="F211:I211"/>
    <mergeCell ref="J211:M211"/>
    <mergeCell ref="A212:B212"/>
    <mergeCell ref="F215:I215"/>
    <mergeCell ref="J215:M215"/>
    <mergeCell ref="A213:B213"/>
    <mergeCell ref="F213:I213"/>
    <mergeCell ref="J213:M213"/>
    <mergeCell ref="A214:B214"/>
    <mergeCell ref="F214:I214"/>
    <mergeCell ref="J214:M214"/>
    <mergeCell ref="A215:B215"/>
    <mergeCell ref="F218:I218"/>
    <mergeCell ref="J218:M218"/>
    <mergeCell ref="A216:B216"/>
    <mergeCell ref="F216:I216"/>
    <mergeCell ref="J216:M216"/>
    <mergeCell ref="A217:B217"/>
    <mergeCell ref="F217:I217"/>
    <mergeCell ref="J217:M217"/>
    <mergeCell ref="A218:B218"/>
    <mergeCell ref="F160:I160"/>
    <mergeCell ref="F161:I161"/>
    <mergeCell ref="J161:K161"/>
    <mergeCell ref="F162:I162"/>
    <mergeCell ref="J162:K162"/>
    <mergeCell ref="F163:I163"/>
    <mergeCell ref="J163:K163"/>
    <mergeCell ref="F164:I164"/>
    <mergeCell ref="J164:K164"/>
    <mergeCell ref="A167:H167"/>
    <mergeCell ref="J167:M167"/>
    <mergeCell ref="A168:H168"/>
    <mergeCell ref="J168:M168"/>
    <mergeCell ref="J169:M169"/>
    <mergeCell ref="A169:H169"/>
    <mergeCell ref="A173:C173"/>
    <mergeCell ref="D173:G173"/>
    <mergeCell ref="J173:M173"/>
    <mergeCell ref="A174:C174"/>
    <mergeCell ref="D174:G174"/>
    <mergeCell ref="J174:M174"/>
    <mergeCell ref="A175:C175"/>
    <mergeCell ref="D175:G175"/>
    <mergeCell ref="J175:M175"/>
    <mergeCell ref="A176:C176"/>
    <mergeCell ref="D176:G176"/>
    <mergeCell ref="A177:C177"/>
    <mergeCell ref="D177:G177"/>
    <mergeCell ref="A178:C178"/>
    <mergeCell ref="D178:G178"/>
    <mergeCell ref="A179:C179"/>
    <mergeCell ref="D179:G179"/>
    <mergeCell ref="C182:D182"/>
    <mergeCell ref="E182:F182"/>
    <mergeCell ref="G182:I182"/>
    <mergeCell ref="A182:B182"/>
    <mergeCell ref="A183:B183"/>
    <mergeCell ref="C183:D183"/>
    <mergeCell ref="E183:F183"/>
    <mergeCell ref="G183:I183"/>
    <mergeCell ref="A186:E187"/>
    <mergeCell ref="F186:I186"/>
    <mergeCell ref="A219:B219"/>
    <mergeCell ref="F219:I219"/>
    <mergeCell ref="J219:M219"/>
    <mergeCell ref="A125:D125"/>
    <mergeCell ref="F125:H125"/>
    <mergeCell ref="I125:M125"/>
    <mergeCell ref="A126:D127"/>
    <mergeCell ref="E126:E127"/>
    <mergeCell ref="G130:I130"/>
    <mergeCell ref="J130:M130"/>
    <mergeCell ref="A130:F130"/>
    <mergeCell ref="A131:F131"/>
    <mergeCell ref="G131:I131"/>
    <mergeCell ref="J131:M131"/>
    <mergeCell ref="A132:F132"/>
    <mergeCell ref="G132:I132"/>
    <mergeCell ref="J132:M132"/>
    <mergeCell ref="L151:M151"/>
    <mergeCell ref="L152:M152"/>
    <mergeCell ref="A150:E150"/>
    <mergeCell ref="F150:J150"/>
    <mergeCell ref="L150:M150"/>
    <mergeCell ref="A151:E151"/>
    <mergeCell ref="F151:J151"/>
    <mergeCell ref="A152:E152"/>
    <mergeCell ref="F152:J152"/>
    <mergeCell ref="L154:M154"/>
    <mergeCell ref="L155:M155"/>
    <mergeCell ref="A153:E153"/>
    <mergeCell ref="F153:J153"/>
    <mergeCell ref="L153:M153"/>
    <mergeCell ref="A154:E154"/>
    <mergeCell ref="F154:J154"/>
    <mergeCell ref="A155:E155"/>
    <mergeCell ref="F155:J155"/>
    <mergeCell ref="E115:H115"/>
    <mergeCell ref="E116:H116"/>
    <mergeCell ref="I116:K116"/>
    <mergeCell ref="L116:M116"/>
    <mergeCell ref="A113:C113"/>
    <mergeCell ref="A114:C114"/>
    <mergeCell ref="E114:H114"/>
    <mergeCell ref="I114:K114"/>
    <mergeCell ref="L114:M114"/>
    <mergeCell ref="A115:C115"/>
    <mergeCell ref="A116:C116"/>
    <mergeCell ref="A117:C117"/>
    <mergeCell ref="E117:H117"/>
    <mergeCell ref="I117:K117"/>
    <mergeCell ref="L117:M117"/>
    <mergeCell ref="E120:H120"/>
    <mergeCell ref="I120:K120"/>
    <mergeCell ref="L120:M120"/>
    <mergeCell ref="I122:K122"/>
    <mergeCell ref="L122:M122"/>
    <mergeCell ref="A120:C120"/>
    <mergeCell ref="A121:C121"/>
    <mergeCell ref="E121:H121"/>
    <mergeCell ref="I121:K121"/>
    <mergeCell ref="L121:M121"/>
    <mergeCell ref="A122:C122"/>
    <mergeCell ref="E122:H122"/>
    <mergeCell ref="A156:E156"/>
    <mergeCell ref="F156:J156"/>
    <mergeCell ref="L156:M156"/>
    <mergeCell ref="A157:E157"/>
    <mergeCell ref="F157:J157"/>
    <mergeCell ref="L157:M157"/>
    <mergeCell ref="J160:K160"/>
    <mergeCell ref="J188:M188"/>
    <mergeCell ref="J189:M189"/>
    <mergeCell ref="J176:M176"/>
    <mergeCell ref="J177:M177"/>
    <mergeCell ref="J178:M178"/>
    <mergeCell ref="J179:M179"/>
    <mergeCell ref="J182:L182"/>
    <mergeCell ref="J183:L183"/>
    <mergeCell ref="J186:M187"/>
    <mergeCell ref="A192:E192"/>
    <mergeCell ref="A193:E193"/>
    <mergeCell ref="A194:E194"/>
    <mergeCell ref="A188:E188"/>
    <mergeCell ref="A189:E189"/>
    <mergeCell ref="A190:E190"/>
    <mergeCell ref="J190:M190"/>
    <mergeCell ref="A191:E191"/>
    <mergeCell ref="J191:M191"/>
    <mergeCell ref="J192:M192"/>
    <mergeCell ref="J203:M203"/>
    <mergeCell ref="J204:M204"/>
    <mergeCell ref="A202:E202"/>
    <mergeCell ref="F202:H202"/>
    <mergeCell ref="J202:M202"/>
    <mergeCell ref="A203:E203"/>
    <mergeCell ref="F203:H203"/>
    <mergeCell ref="A204:E204"/>
    <mergeCell ref="F204:H204"/>
  </mergeCells>
  <hyperlinks>
    <hyperlink r:id="rId1" ref="B13"/>
    <hyperlink r:id="rId2" ref="B15"/>
    <hyperlink r:id="rId3" ref="B19"/>
    <hyperlink r:id="rId4" ref="J70"/>
    <hyperlink r:id="rId5" ref="D81"/>
    <hyperlink r:id="rId6" ref="I95"/>
    <hyperlink r:id="rId7" ref="I96"/>
    <hyperlink r:id="rId8" ref="I97"/>
    <hyperlink r:id="rId9" ref="I101"/>
    <hyperlink r:id="rId10" ref="I102"/>
    <hyperlink r:id="rId11" ref="L102"/>
    <hyperlink r:id="rId12" ref="I103"/>
    <hyperlink r:id="rId13" ref="I104"/>
    <hyperlink r:id="rId14" ref="I105"/>
    <hyperlink r:id="rId15" ref="I109"/>
    <hyperlink r:id="rId16" ref="I110"/>
    <hyperlink r:id="rId17" ref="I111"/>
    <hyperlink r:id="rId18" ref="I112"/>
    <hyperlink r:id="rId19" ref="I113"/>
    <hyperlink r:id="rId20" ref="I114"/>
    <hyperlink r:id="rId21" ref="I115"/>
    <hyperlink r:id="rId22" ref="I116"/>
    <hyperlink r:id="rId23" ref="I117"/>
    <hyperlink r:id="rId24" ref="I121"/>
    <hyperlink r:id="rId25" ref="I122"/>
    <hyperlink r:id="rId26" ref="J131"/>
    <hyperlink r:id="rId27" ref="J132"/>
    <hyperlink r:id="rId28" ref="J133"/>
    <hyperlink r:id="rId29" ref="J134"/>
    <hyperlink r:id="rId30" ref="J135"/>
    <hyperlink r:id="rId31" ref="J136"/>
    <hyperlink r:id="rId32" ref="J137"/>
    <hyperlink r:id="rId33" ref="J138"/>
    <hyperlink r:id="rId34" ref="J139"/>
    <hyperlink r:id="rId35" ref="J140"/>
    <hyperlink r:id="rId36" ref="J141"/>
    <hyperlink r:id="rId37" ref="J142"/>
    <hyperlink r:id="rId38" ref="J143"/>
    <hyperlink r:id="rId39" ref="J144"/>
    <hyperlink r:id="rId40" ref="J145"/>
    <hyperlink r:id="rId41" ref="J146"/>
    <hyperlink r:id="rId42" ref="J147"/>
    <hyperlink r:id="rId43" ref="L151"/>
    <hyperlink r:id="rId44" ref="L152"/>
    <hyperlink r:id="rId45" ref="L153"/>
    <hyperlink r:id="rId46" ref="L154"/>
    <hyperlink r:id="rId47" ref="L156"/>
    <hyperlink r:id="rId48" ref="L157"/>
    <hyperlink r:id="rId49" ref="F161"/>
    <hyperlink r:id="rId50" ref="F164"/>
    <hyperlink r:id="rId51" ref="J168"/>
    <hyperlink r:id="rId52" ref="J169"/>
    <hyperlink r:id="rId53" ref="J174"/>
    <hyperlink r:id="rId54" ref="J175"/>
    <hyperlink r:id="rId55" ref="J176"/>
    <hyperlink r:id="rId56" ref="J177"/>
    <hyperlink r:id="rId57" ref="J178"/>
    <hyperlink r:id="rId58" ref="J179"/>
    <hyperlink r:id="rId59" ref="J188"/>
    <hyperlink r:id="rId60" ref="J190"/>
    <hyperlink r:id="rId61" ref="J191"/>
    <hyperlink r:id="rId62" ref="J192"/>
  </hyperlinks>
  <printOptions/>
  <pageMargins bottom="0.7480314960629921" footer="0.0" header="0.0" left="0.2362204724409449" right="0.2362204724409449" top="0.7480314960629921"/>
  <pageSetup paperSize="9" scale="75" orientation="landscape"/>
  <drawing r:id="rId6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1.0"/>
  </cols>
  <sheetData>
    <row r="1">
      <c r="E1" s="144">
        <v>1.0</v>
      </c>
      <c r="F1" s="144">
        <v>1.0</v>
      </c>
      <c r="G1" s="144">
        <v>1.0</v>
      </c>
      <c r="H1" s="144">
        <v>1.0</v>
      </c>
      <c r="I1" s="144">
        <v>1.0</v>
      </c>
      <c r="J1" s="144">
        <v>1.0</v>
      </c>
    </row>
    <row r="2">
      <c r="B2" s="145" t="s">
        <v>374</v>
      </c>
      <c r="C2" s="145">
        <f>361.12+328.31+46.17+859.11</f>
        <v>1594.71</v>
      </c>
      <c r="D2" s="145">
        <v>4.0</v>
      </c>
      <c r="E2" s="145" t="s">
        <v>375</v>
      </c>
      <c r="F2" s="145" t="s">
        <v>376</v>
      </c>
      <c r="G2" s="145" t="s">
        <v>377</v>
      </c>
      <c r="H2" s="145" t="s">
        <v>378</v>
      </c>
      <c r="I2" s="145" t="s">
        <v>379</v>
      </c>
      <c r="J2" s="145" t="s">
        <v>380</v>
      </c>
    </row>
    <row r="3">
      <c r="B3" s="145" t="s">
        <v>381</v>
      </c>
      <c r="C3" s="145">
        <f>2739.26+2764+1662+6137.6+480.15+500+1340.33+1000.12+1662+1469.1+4072.32+3085.6+1750+2474+1680+2140.53+2140.53+2465.5+3416.2+5450+1086+2093.32</f>
        <v>51608.56</v>
      </c>
      <c r="D3" s="145">
        <v>28.0</v>
      </c>
      <c r="E3" s="145">
        <f t="shared" ref="E3:F3" si="1">1412*6</f>
        <v>8472</v>
      </c>
      <c r="F3" s="145">
        <f t="shared" si="1"/>
        <v>8472</v>
      </c>
      <c r="G3" s="145">
        <f>1357.44*3</f>
        <v>4072.32</v>
      </c>
      <c r="H3" s="145">
        <f>1581.44*3</f>
        <v>4744.32</v>
      </c>
      <c r="I3" s="145">
        <f>1432.21*2</f>
        <v>2864.42</v>
      </c>
      <c r="J3" s="145">
        <f>1483.93*2</f>
        <v>2967.86</v>
      </c>
    </row>
    <row r="4">
      <c r="C4" s="145">
        <f>+E3+F3+G3+H3+I3+J3</f>
        <v>31592.92</v>
      </c>
      <c r="D4" s="146">
        <f>SUM(C3:C4)-20000</f>
        <v>63201.48</v>
      </c>
    </row>
    <row r="5">
      <c r="B5" s="145" t="s">
        <v>382</v>
      </c>
      <c r="C5" s="145">
        <f>619+560+743+220+661.11+418+110+500</f>
        <v>3831.11</v>
      </c>
      <c r="D5" s="145">
        <v>8.0</v>
      </c>
      <c r="E5" s="51">
        <v>1.0</v>
      </c>
    </row>
    <row r="6">
      <c r="B6" s="145" t="s">
        <v>383</v>
      </c>
      <c r="C6" s="145">
        <f>536.99+973.45+939.98+1340.04+200+673.55+70+1339.7+180+1432.21+210.97+1494.08+287.52</f>
        <v>9678.49</v>
      </c>
      <c r="D6" s="145">
        <v>14.0</v>
      </c>
      <c r="E6" s="145">
        <f>395*5</f>
        <v>1975</v>
      </c>
      <c r="F6" s="147">
        <f>150*5</f>
        <v>750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E5:F5"/>
  </mergeCells>
  <printOptions/>
  <pageMargins bottom="0.75" footer="0.0" header="0.0" left="0.7" right="0.7" top="0.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5.0"/>
    <col customWidth="1" min="2" max="26" width="11.0"/>
  </cols>
  <sheetData>
    <row r="1">
      <c r="A1" s="148" t="s">
        <v>384</v>
      </c>
      <c r="B1" s="148" t="s">
        <v>385</v>
      </c>
      <c r="C1" s="149" t="s">
        <v>165</v>
      </c>
      <c r="D1" s="149" t="s">
        <v>129</v>
      </c>
      <c r="E1" s="149" t="s">
        <v>166</v>
      </c>
    </row>
    <row r="2">
      <c r="A2" s="150"/>
      <c r="B2" s="150"/>
      <c r="C2" s="151"/>
      <c r="D2" s="151"/>
      <c r="E2" s="151"/>
    </row>
    <row r="3">
      <c r="A3" s="148" t="s">
        <v>386</v>
      </c>
      <c r="B3" s="148" t="s">
        <v>387</v>
      </c>
      <c r="C3" s="152"/>
      <c r="D3" s="152"/>
      <c r="E3" s="152"/>
    </row>
    <row r="4">
      <c r="A4" s="153" t="s">
        <v>388</v>
      </c>
      <c r="B4" s="154" t="s">
        <v>389</v>
      </c>
      <c r="C4" s="154" t="s">
        <v>390</v>
      </c>
      <c r="D4" s="154" t="s">
        <v>391</v>
      </c>
      <c r="E4" s="154" t="s">
        <v>392</v>
      </c>
    </row>
    <row r="5">
      <c r="B5" s="154" t="s">
        <v>393</v>
      </c>
      <c r="C5" s="154" t="s">
        <v>394</v>
      </c>
      <c r="D5" s="154" t="s">
        <v>395</v>
      </c>
      <c r="E5" s="155"/>
    </row>
    <row r="6">
      <c r="A6" s="153" t="s">
        <v>396</v>
      </c>
      <c r="B6" s="154" t="s">
        <v>397</v>
      </c>
      <c r="C6" s="154" t="s">
        <v>398</v>
      </c>
      <c r="E6" s="154" t="s">
        <v>399</v>
      </c>
    </row>
    <row r="7">
      <c r="A7" s="156" t="s">
        <v>171</v>
      </c>
      <c r="C7" s="157" t="s">
        <v>400</v>
      </c>
      <c r="D7" s="154" t="s">
        <v>401</v>
      </c>
    </row>
    <row r="8">
      <c r="A8" s="156" t="s">
        <v>402</v>
      </c>
      <c r="C8" s="152"/>
      <c r="D8" s="154" t="s">
        <v>403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C1:C3"/>
    <mergeCell ref="D1:D3"/>
    <mergeCell ref="E1:E3"/>
    <mergeCell ref="C7:C8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2022-09-26T19:43:00Z</dcterms:created>
  <dc:creator>Maria Iveth Bautista Caceres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B30A3718BC35408E871D094CF6426B93</vt:lpwstr>
  </property>
  <property fmtid="{D5CDD505-2E9C-101B-9397-08002B2CF9AE}" pid="3" name="KSOProductBuildVer">
    <vt:lpwstr>1033-11.2.0.11486</vt:lpwstr>
  </property>
</Properties>
</file>