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5" rupBuild="24332"/>
  <workbookPr defaultThemeVersion="124226"/>
  <bookViews>
    <workbookView xWindow="-120" yWindow="-120" windowWidth="24240" windowHeight="13140" activeTab="0"/>
  </bookViews>
  <sheets>
    <sheet name="Hoja1" sheetId="1" r:id="rId1"/>
    <sheet name="Hoja2" sheetId="2" r:id="rId2"/>
    <sheet name="Hoja3" sheetId="3" r:id="rId3"/>
  </sheets>
  <calcPr calcId="191029"/>
</workbook>
</file>

<file path=xl/sharedStrings.xml><?xml version="1.0" encoding="utf-8"?>
<sst xmlns="http://schemas.openxmlformats.org/spreadsheetml/2006/main" uniqueCount="362" count="362">
  <si>
    <t>FORMULARIO DE RENDICIÓN DE CUENTAS</t>
  </si>
  <si>
    <t>INSTITUCIONES VINCULADAS A GADS, CUERPO DE BOMBEROS, REGISTRADORES DE LA PROPIEDAD, CONSEJOS DE PROTECCIÓN DE DERECHOS, CONSEJOS DE SEGURIDAD, CG. GALÁPAGOS</t>
  </si>
  <si>
    <t>DATOS GENERALES</t>
  </si>
  <si>
    <t>RUC:</t>
  </si>
  <si>
    <t>INSTITUCIÓN:</t>
  </si>
  <si>
    <t xml:space="preserve"> FUNCIÓN A LA QUE PERTENECE</t>
  </si>
  <si>
    <t xml:space="preserve"> SECTOR:</t>
  </si>
  <si>
    <t>NIVEL QUE RINDE CUENTAS:</t>
  </si>
  <si>
    <t>PROVINCIA:</t>
  </si>
  <si>
    <t>CANTÓN:</t>
  </si>
  <si>
    <t>PARROQUIA:</t>
  </si>
  <si>
    <t>DIRECCIÓN:</t>
  </si>
  <si>
    <t>EMAIL:</t>
  </si>
  <si>
    <t>TELÉFONO:</t>
  </si>
  <si>
    <t>PÁGINA WEB O RED SOCIAL:</t>
  </si>
  <si>
    <t>REPRESENTANTE LEGAL</t>
  </si>
  <si>
    <t>NOMBRES DEL REPRESENTANTE:</t>
  </si>
  <si>
    <t>CARGO DEL REPRESENTANTE:</t>
  </si>
  <si>
    <t>EMAIL DE NOTIFICACIÓN:</t>
  </si>
  <si>
    <t>RESPONSABLE DEL PROCESO DE RENDICIÓN DE CUENTAS</t>
  </si>
  <si>
    <t>NOMBRES DEL RESPONSABLE:</t>
  </si>
  <si>
    <t>CARGO DEL RESPONSABLE:</t>
  </si>
  <si>
    <t>FECHA DE DESIGNACIÓN:</t>
  </si>
  <si>
    <t>RESPONSABLE DEL REGISTRO DEL INFORME DE RENDICIÓN DE CUENTAS</t>
  </si>
  <si>
    <t>DATOS DEL INFORME</t>
  </si>
  <si>
    <t>PERIODO DE RENDICIÓN DE CUENTAS</t>
  </si>
  <si>
    <t>FECHA DE INICIO:</t>
  </si>
  <si>
    <t>FECHA DE FIN:</t>
  </si>
  <si>
    <t>COMPETENCIAS Y FUNCIONES</t>
  </si>
  <si>
    <t>TIPO (ESCOGER ENTRE:
COMPETENCIAS/FUNCIONES
COMPETENCIAS EXCLUSIVAS)</t>
  </si>
  <si>
    <t>FUNCIÓN OBJETIVO</t>
  </si>
  <si>
    <t>OBJETIVOS DEL PLAN DE DESARROLLO</t>
  </si>
  <si>
    <t>EJECUCIÓN PROGRAMÁTICA</t>
  </si>
  <si>
    <t>ELIJA LOS OBJETIVOS DEL PLAN DE DESARROLLO DE SU TERRITORIO</t>
  </si>
  <si>
    <t>COMPETENCIAS</t>
  </si>
  <si>
    <t>META POA</t>
  </si>
  <si>
    <t>INDICADOR DE LA META</t>
  </si>
  <si>
    <t>RESULTADOS</t>
  </si>
  <si>
    <t>DESCRIPCIÓN DE LA GESTIÓN POR META</t>
  </si>
  <si>
    <t>DESCRIPCIÓN DE CÓMO APORTA EL RESULTADO ALCANZADO AL LOGRO DEL PLAN DE DESARROLLO?</t>
  </si>
  <si>
    <t>TIPO DE COMPETENCIAS</t>
  </si>
  <si>
    <t>DESCRIPCIÓN COMPETENCIAS</t>
  </si>
  <si>
    <t>NO.META</t>
  </si>
  <si>
    <t>DESCRIPCIÓN DE LA META</t>
  </si>
  <si>
    <t>TOTALES PLANIFICADOS</t>
  </si>
  <si>
    <t>TOTALES CUMPLIDOS</t>
  </si>
  <si>
    <t>PLAN DE DESARROLLO:</t>
  </si>
  <si>
    <t>PLAN DE TRABAJO (OFERTA ELECTORAL)</t>
  </si>
  <si>
    <t>DESCRIBA LOS OBJETIVOS/ OFERTAS DEL PLAN DE TRABAJO</t>
  </si>
  <si>
    <t>DESCRIBA LOS PROGRAMAS / PROYECTOS RELACIONADOS CON EL OBJETIVO DEL PLAN DE TRABAJO</t>
  </si>
  <si>
    <t>PORCENTAJE DE AVANCE</t>
  </si>
  <si>
    <t>DESCRIBA LOS RESULTADOS ALCANZADOS</t>
  </si>
  <si>
    <t>IMPLEMENTACIÓN DE POLÍTICAS PÚBLICAS PARA LA IGUALDAD:</t>
  </si>
  <si>
    <t>IMPLEMENTACIÓN DE POLÍTICAS PÚBLICAS PARA LA IGUALDAD</t>
  </si>
  <si>
    <t>PONGA SI O NO</t>
  </si>
  <si>
    <t>DESCRIBA LA POLÍTICA IMPLEMENTADA</t>
  </si>
  <si>
    <t>DETALLE PRINCIPALES RESULTADOS OBTENIDOS</t>
  </si>
  <si>
    <t>EXPLIQUE CÓMO APORTA EL RESULTADO AL CUMPLIMIENTO DE LAS AGENDAS DE IGUALDAD</t>
  </si>
  <si>
    <t>IMPLEMENTACIÓN DE POLÍTICAS PÚBLICAS INTERCULTURALES</t>
  </si>
  <si>
    <t>IMPLEMENTACIÓN DE POLÍTICAS PÚBLICAS GENERACIONALES</t>
  </si>
  <si>
    <t>IMPLEMENTACIÓN DE POLÍTICAS PÚBLICAS DE DISCAPACIDADES</t>
  </si>
  <si>
    <t>IMPLEMENTACIÓN DE POLÍTICAS PÚBLICAS DE GÉNERO</t>
  </si>
  <si>
    <t>IMPLEMENTACIÓN DE POLÍTICAS PÚBLICAS DE MOVILIDAD HUMANA</t>
  </si>
  <si>
    <t>MECANISMOS DE PARTICIPACIÓN CIUDADANA:</t>
  </si>
  <si>
    <t>MECANISMOS DE PARTICIPACIÓN CIUDADANA</t>
  </si>
  <si>
    <t>NÚMERO DE MECANISMOS IMPLEMENTADOS EN EL AÑO</t>
  </si>
  <si>
    <t>LINK AL MEDIO DE VERIFICACIÓN PUBLICADO EN LA PAG. WEB DE LA INSTITUCIÓN</t>
  </si>
  <si>
    <t>INSTANCIA DE PARTICIPACIÓN</t>
  </si>
  <si>
    <t>AUDIENCIA PÚBLICA</t>
  </si>
  <si>
    <t>CABILDO POPULAR</t>
  </si>
  <si>
    <t>LINK DE ACCESO AL MEDIO DE VERIFICACIÓN</t>
  </si>
  <si>
    <t>CONSEJO DE PLANIFICACIÓN LOCAL</t>
  </si>
  <si>
    <t>SILLA VACÍA</t>
  </si>
  <si>
    <t>CONSEJOS CONSULTIVOS</t>
  </si>
  <si>
    <t>OTROS</t>
  </si>
  <si>
    <t>ASAMBLEA CIUDADANA</t>
  </si>
  <si>
    <t>MECANISMOS - ESPACIOS DE PARTICIPACIÓN</t>
  </si>
  <si>
    <t>EXISTE UNA ASAMBLEA CIUDADANA EN SU TERRITORIO</t>
  </si>
  <si>
    <t>¿EN QUÉ FASES DE LA PLANIFICACIÓN PARTICIPARON LAS ASAMBLEAS CIUDADANAS Y CÓMO?</t>
  </si>
  <si>
    <t>QUE ACTORES PARTICIPARON</t>
  </si>
  <si>
    <t>DESCRIBA LOS LOGROS ALCANZADOS EN EL AÑO</t>
  </si>
  <si>
    <t>ASAMBLEA CIUDADANA LOCAL(DEFINICIÓN EXTRAIDA DE LA LOPC, ART. 65)</t>
  </si>
  <si>
    <t>NOMBRE</t>
  </si>
  <si>
    <t>EMAIL</t>
  </si>
  <si>
    <t>TELEFONO</t>
  </si>
  <si>
    <t>MECANISMOS DE CONTROL SOCIAL:</t>
  </si>
  <si>
    <t>MECANISMOS DE CONTROL SOCIAL GENERADOS POR LA COMUNIDAD</t>
  </si>
  <si>
    <t>NÚMERO DE MECANISMOS</t>
  </si>
  <si>
    <t>VEEDURÍAS CIUDADANAS</t>
  </si>
  <si>
    <t>OBSERVATORIOS CIUDADANOS</t>
  </si>
  <si>
    <t>DEFENSORÍAS COMUNITARIAS</t>
  </si>
  <si>
    <t>COMITÉS DE USUARIOS DE SERVICIOS</t>
  </si>
  <si>
    <t>PROCESO DE RENDICIÓN DE CUENTAS:</t>
  </si>
  <si>
    <t>FASE 1</t>
  </si>
  <si>
    <t>PASOS DEL PROCESO DE RENDICIÓN DE CUENTAS</t>
  </si>
  <si>
    <t>DESCRIBA LA EJECUCIÓN DE LOS PASOS</t>
  </si>
  <si>
    <t>OBSERVACIONES</t>
  </si>
  <si>
    <t>1. LA CIUDADANÍA / ASAMBLEA LOCAL CIUDADANA PRESENTÓ LA LISTA DE TEMAS SOBRE LOS QUE DESEA SER INFORMADA</t>
  </si>
  <si>
    <t>2. LA INSTANCIA DE PARTICIPACIÓN DEL TERRITORIO Y LA ENTIDAD CREARON EL EQUIPO TÉCNICO MIXTO Y PARITARIO (CIUDADANOS Y AUTORIDADES/TÉCNICOS) QUE SE ENCARGARÁ DE ORGANIZAR Y FACILITAR EL PROCESO</t>
  </si>
  <si>
    <t>3. EL EQUIPO TÉCNICO MIXTO Y PARITARIO (CIUDADANOS Y AUTORIDADES/TÉCNICOS) CONFORMARON 2 SUBCOMISIONES PARA LA IMPLEMENTACIÓN DEL PROCESO: UNA LIDERADA POR LA ENTIDAD Y UNA LIDERADA POR LA CIUDADANÍA / ASAMBLEA CIUDADANA.</t>
  </si>
  <si>
    <t>FASE 2</t>
  </si>
  <si>
    <t>1. LA COMISIÓN LIDERADA POR LA ENTIDAD REALIZÓ LA EVALUACIÓN DE LA GESTIÓN INSTITUCIONAL.</t>
  </si>
  <si>
    <t>2. LA COMISIÓN LIDERADA POR LA ENTIDAD REDACTÓ EL INFORME PARA LA CIUDADANÍA, EN EL CUAL RESPONDIÓ LAS DEMANDAS DE LA CIUDADANÍA Y MOSTRÓ AVANCES PARA DISMINUIR BRECHAS DE DESIGUALDAD Y OTRAS DIRIGIDAS A GRUPOS DE ATENCIÓN PRIORITARIA</t>
  </si>
  <si>
    <t>3. LA COMISIÓN LIDERADA POR LA ENTIDAD LLENÓ EL FORMULARIO DE INFORME DE RENDICIÓN DE CUENTAS ESTABLECIDO POR EL
CPCCS</t>
  </si>
  <si>
    <t>4. TANTO EL FORMULARIO DE RENDICIÓN DE CUENTAS PARA EL CPCCS, COMO EL INFORME DE RENDICIÓN DE CUENTAS PARA LA
CIUDADANÍA FUERON APROBADOS POR LA MÁXIMA AUTORIDAD DE LA ENTIDAD</t>
  </si>
  <si>
    <t>5. LA ENTIDAD ENVIÓ EL INFORME DE RENDICIÓN DE CUENTAS INSTITUCIONAL A LA INSTANCIA DE PARTICIPACIÓN Y A LA ASAMBLEA CIUDADANA.</t>
  </si>
  <si>
    <t>FASE 3</t>
  </si>
  <si>
    <t>1. LA ENTIDAD DIFUNDIÓ EL INFORME DE RENDICIÓN DE CUENTAS A TRAVÉS DE QUÉ MEDIOS</t>
  </si>
  <si>
    <t>2. LA ENTIDAD INVITÓ A LA DELIBERACIÓN PÚBLICA Y EVALUACIÓN CIUDADANA DEL INFORME DE RENDICIÓN DE CUENTAS A LOS ACTORES SOCIALES DEL MAPEO DE ACTORES QUE ENTREGÓ LA ASAMBLEA CIUDADANA DELIBERACIÓN PÚBLICA Y EVALUACIÓN CIUDADANA DEL INFORME DE RENDICIÓN DE CUENTAS A LOS ACTORES SOCIALES DEL MAPEO DE ACTORES QUE ENTREGÓ LA ASAMBLEA CIUDADANA</t>
  </si>
  <si>
    <t>3. LA DELIBERACIÓN PÚBLICA Y EVALUACIÓN CIUDADANA DEL INFORME INSTITUCIONAL SE REALIZÓ DE FORMA PRESENCIAL REALIZÓ DE FORMA PRESENCIAL Y, ADICIONALMENTE, SE RETRANSMITIÓ EN VIVO, A TRAVÉS  DE PLATAFORMAS INTERACTIVAS</t>
  </si>
  <si>
    <t>4. LA ASAMBLEA CIUDADANA / CIUDADANÍA CONTÓ CON UN TIEMPO DE EXPOSICIÓN EN LA AGENDA DE LA DELIBERACIÓN PÚBLICA Y EVALUACIÓN CIUDADANA DEL INFORME DE RENDICIÓN DE CUENTAS DE LA ENTIDAD</t>
  </si>
  <si>
    <t>5. UNA VEZ QUE LA ASAMBLEA CIUDADANA / CIUDADANÍA PRESENTÓ SUS OPINIONES, LA MÁXIMA AUTORIDAD DE LA ENTIDAD EXPUSO SU INFORME DE RENDICIÓN DE CUENTAS</t>
  </si>
  <si>
    <t>6. EN LA DELIBERACIÓN PÚBLICA DE RENDICIÓN DE CUENTAS, LA MÁXIMA AUTORIDAD DE LA ENTIDAD RESPONDIÓ LAS DEMANDAS CIUDADANAS</t>
  </si>
  <si>
    <t>7. EN LA DELIBERACIÓN PÚBLICA DE RENDICIÓN DE CUENTAS SE REALIZARON MESAS DE TRABAJO O COMISIONES PARA QUE LOS CIUDADANOS Y CIUDADANAS DEBATAN Y ELABOREN LAS RECOMENDACIONES PARA MEJORAR LA GESTIÓN DE LA ENTIDAD</t>
  </si>
  <si>
    <t>8. LA COMISIÓN LIDERADA POR LA CIUDADANÍA - RECOGIÓ LAS SUGERENCIAS CIUDADANAS DE CADA MESA QUE SE PRESENTARON EN PLENARIA</t>
  </si>
  <si>
    <t>9. LOS REPRESENTANTES CIUDADANOS / ASAMBLEA CIUDADANA FIRMARON EL ACTA EN LA QUE SE RECOGIÓ LAS SUGERENCIAS CIUDADANAS QUE SE PRESENTARON EN LA PLENARIA</t>
  </si>
  <si>
    <t>FASE 4</t>
  </si>
  <si>
    <t>1. LA ENTIDAD ELABORÓ UN PLAN DE TRABAJO PARA INCORPORAR SUGERENCIAS CIUDADANAS EN SU GESTIÓN</t>
  </si>
  <si>
    <t>2. LA ENTIDAD ENTREGÓ EL PLAN DE TRABAJO A LA ASAMBLEA CIUDADANA AL CONSEJODE PLANIFICACIÓN Y LA INSTANCIA DE PARTICIPACIÓN PARA SU MONITOREO</t>
  </si>
  <si>
    <t>DATOS DE LA DELIBERACIÓN PÚBLICA Y EVALUACIÓN CIUDADANA DE RENDICIÓN DE CUENTAS:</t>
  </si>
  <si>
    <t>Fecha en que se realizó la deliberación pública y evaluación ciudadana de rendición de cuentas:</t>
  </si>
  <si>
    <t>N° DE USUARIOS</t>
  </si>
  <si>
    <t>GÉNERO</t>
  </si>
  <si>
    <t>NACIONALIDADES O PUEBLOS</t>
  </si>
  <si>
    <t>MASCULINO</t>
  </si>
  <si>
    <t>FEMENINO</t>
  </si>
  <si>
    <t>GLBTI</t>
  </si>
  <si>
    <t>MONTUBIO</t>
  </si>
  <si>
    <t>MESTIZO</t>
  </si>
  <si>
    <t>CHOLO</t>
  </si>
  <si>
    <t>INDIGENA</t>
  </si>
  <si>
    <t>AFROECUATORIANO</t>
  </si>
  <si>
    <t>DESCRIBA LAS SUGERENCIAS CIUDADANAS PLANTEADAS A LA GESTIÓN DEL GAD EN LA DELIBERACIÓN PÚBLICA Y EVALUACIÓN CIUDADANA:</t>
  </si>
  <si>
    <t>DEMANDAS PLANTEADAS POR LA ASAMBLEA CIUDADANA / CIUDADANÍA</t>
  </si>
  <si>
    <t>SE TRANSFORMÓ EN COMPROMISO EN LA DELIBERACIÓN PÚBLICA DE RENDICIÓN DE CUENTAS?</t>
  </si>
  <si>
    <t>LINK AL MEDIO DE VERIFICACIÓN(Acta de la deliberación pública firmada por los delegados de la Asamblea/Ciudadanía)</t>
  </si>
  <si>
    <t>CUMPLIMIENTO DEL PLAN DE TRABAJO DE LA RENDICIÓN DE CUENTAS DEL AÑO ANTERIOR EN LA GESTIÓN INSTITUCIONAL</t>
  </si>
  <si>
    <t>SUGERENCIA DE LA COMUNIDAD</t>
  </si>
  <si>
    <t>RESULTADOS DE LA IMPLEMENTACIÓN DE LA SUGERENCIA CIUDADANA</t>
  </si>
  <si>
    <t>PORCENTAJE DE AVANCE DE LA IMPLEMENTACIÓN</t>
  </si>
  <si>
    <t>LINK AL MEDIO DE VERIFICACIÓN (Acta de la deliberación pública firmada por los delegados de la Asamblea / ciudadanía)</t>
  </si>
  <si>
    <t>DIFUSIÓN Y COMUNICACIÓN DE LA GESTIÓN INSTITUCIONAL:</t>
  </si>
  <si>
    <t>MEDIOS DE VERIFICACIÓN</t>
  </si>
  <si>
    <t>No. DE MEDIOS</t>
  </si>
  <si>
    <t>PORCENTAJE DEL PPTO. DEL PAUTAJE QUE SE DESTINO A MEDIOS LOCALES Y REGIONALES</t>
  </si>
  <si>
    <t>PORCENTAJE DEL PPTO. DEL PAUTAJE QUE SE DESTINÓ A MEDIOS NACIONAL</t>
  </si>
  <si>
    <t>PORCENTAJE DEL PPTO DEL PAUTAJE QUE SE DESTINO A MEDIOS INTERNACIONALES</t>
  </si>
  <si>
    <t>NOMBRE DE MEDIO</t>
  </si>
  <si>
    <t>MONTO</t>
  </si>
  <si>
    <t>MINUTOS</t>
  </si>
  <si>
    <t>Radio</t>
  </si>
  <si>
    <t>Prensa</t>
  </si>
  <si>
    <t>Televisión</t>
  </si>
  <si>
    <t>Medios digitales</t>
  </si>
  <si>
    <t>TRANSPARENCIA Y ACCESO A LA INFORMACIÓN DE LA GESTIÓN INSTITUCIONAL Y DE SU RENDICIÓN DE CUENTAS:</t>
  </si>
  <si>
    <t>MECANISMOS ADOPTADOS</t>
  </si>
  <si>
    <t>LINK AL MEDIO DE VERIFICACIÓN PUBLICADO EN LA PÁG. WEB DE LA INSTITUCIÓN</t>
  </si>
  <si>
    <t>PUBLICACIÓN EN LA PÁG. WEB DE LOS CONTENIDOS ESTABLECIDOS EN EL ART. 7 DE LA LOTAIP</t>
  </si>
  <si>
    <t>PUBLICACIÓN EN LA PÁG. WEB DEL INFORME DE RENDICIÓN DE CUENTAS Y SUS MEDIOS DE VERIFICACIÓN ESTABLECIDOS EN EL LITERAL M, DEL ART. 7 DE LA LOTAIP</t>
  </si>
  <si>
    <t>PRESUPUESTO INSTITUCIONAL</t>
  </si>
  <si>
    <t>EJECUCIÓN PRESUPUESTARIA:</t>
  </si>
  <si>
    <t>TIPO DE EJECUCIÓN (PROGRAMA Y/O PROYECTO, META, AREA)</t>
  </si>
  <si>
    <t>DESCRIPCIÓN</t>
  </si>
  <si>
    <t>PRESUPUESTO PLANIFICADO</t>
  </si>
  <si>
    <t>PRESUPUESTO EJECUTADO</t>
  </si>
  <si>
    <t>PRESUPUESTO INSTITUCIONAL:</t>
  </si>
  <si>
    <t>TOTAL DE PRESUPUESTO INSTITUCIONAL CODIFICADO</t>
  </si>
  <si>
    <t>GASTO CORRIENTE PLANIFICADO</t>
  </si>
  <si>
    <t>GASTO CORRIENTE EJECUTADO</t>
  </si>
  <si>
    <t>GASTO DE INVERSIÓN PLANIFICADO</t>
  </si>
  <si>
    <t>GASTO DE INVERSIÓN EJECUTADO</t>
  </si>
  <si>
    <t>% EJECUCIÓN PRESUPUESTARIA</t>
  </si>
  <si>
    <t>PROCESOS DE CONTRATACIÓN Y COMPRAS PÚBLICAS DE BIENES Y SERVICIOS:</t>
  </si>
  <si>
    <t>TIPO DE CONTRATACIÓN (CATÁLOGO ELECTRÓNICO, COTIZACIÓN, ÍNFIMA CUANTÍA, MENOR CUANTÍA B Y S, PUBLICACIÓN, RÉGIMEN ESPECIAL (Todos los procesos), SUBASTA INVERSA ELECTRÓNICA)</t>
  </si>
  <si>
    <t>ESTADO ACTUAL</t>
  </si>
  <si>
    <t>Número Total Adjudicados</t>
  </si>
  <si>
    <t>Valor Total Adjudicados</t>
  </si>
  <si>
    <t>Número Total Finalizados</t>
  </si>
  <si>
    <t>Valor Total Finalizados</t>
  </si>
  <si>
    <t>ENAJENACIÓN, DONACIONES Y EXPROPIACIONES DE BIENES:</t>
  </si>
  <si>
    <t>TIPO</t>
  </si>
  <si>
    <t>BIEN</t>
  </si>
  <si>
    <t>VALOR TOTAL</t>
  </si>
  <si>
    <t>DONACIONES REALIZADAS</t>
  </si>
  <si>
    <t>INCORPORACIÓN DE RECOMENDACIONES Y DICTÁMENES POR PARTE DE LAS ENTIDADES DE LA FUNCIÓN DE TRANSPARENCIA Y CONTROL SOCIAL Y LA PROCURADURÍA GENERAL DEL ESTADO</t>
  </si>
  <si>
    <t>ENTIDAD QUE RECOMIENDA</t>
  </si>
  <si>
    <t>N0. DE INFORME DE LA ENTIDAD QUE RECOMIENDA</t>
  </si>
  <si>
    <t>NO. DE INFORME DE CUMPLIMIENTO</t>
  </si>
  <si>
    <t>% DE CUMPLIMIENTO DE LAS RECOMENDACION ES</t>
  </si>
  <si>
    <t>CONTRALORÍA GENERAL DEL ESTADO.</t>
  </si>
  <si>
    <t>SUPERINTENDENCIA DE BANCOS Y SEGUROS.</t>
  </si>
  <si>
    <t>SUPERINTENDENCIA DE COMPAÑIAS Y VALORES.</t>
  </si>
  <si>
    <t>SUPERINTENDENCIA DE COMUNICACIONES.</t>
  </si>
  <si>
    <t>DEFENSORÍA DEL PUEBLO.</t>
  </si>
  <si>
    <t>CONSEJO DE PARTICIPACIÓN CIUDADANA Y CONTROL SOCIAL.</t>
  </si>
  <si>
    <t>SUPERINTENDENCIA DE ECONOMÍA POPULAR Y SOLIDARIA.</t>
  </si>
  <si>
    <t>SUPERINTENDENCIA DE CONTROL DEL PODER DE MERCADO.</t>
  </si>
  <si>
    <t>CONSEJO DE REGULACIÓN Y DESARROLLO DE LA INFORMACIÓN Y COMUNICACIÓN.</t>
  </si>
  <si>
    <t>PROCURADURÍA GENERAL DEL ESTADO.</t>
  </si>
  <si>
    <t>PASOS DEL PROCESO DE RENDICIÓN DE</t>
  </si>
  <si>
    <t>PONGA SI</t>
  </si>
  <si>
    <t>CUENTAS</t>
  </si>
  <si>
    <t>o NO</t>
  </si>
  <si>
    <t>1. LA CIUDADANÍA / ASAMBLEA LOCAL</t>
  </si>
  <si>
    <t>En cada paso se debe elegir:</t>
  </si>
  <si>
    <t>Elegir entre las siguientes opciones:</t>
  </si>
  <si>
    <t>El link de verificación deberá contener:</t>
  </si>
  <si>
    <t>Por cada paso, alguna observación que desee incluir</t>
  </si>
  <si>
    <t>-SI</t>
  </si>
  <si>
    <t>-Asamblea Ciudadana</t>
  </si>
  <si>
    <t>-Oficio o documento firmado por los ciudadanos (físico o digital), del listado de temas sobre los cuales solicita a la autoridad del GAD que rinda cuentas, con su respectivo recibido</t>
  </si>
  <si>
    <t>CIUDADANA PRESENTÓ LA LISTA DE TEMAS SOBRE LOS QUE DESEA SER INFORMADA</t>
  </si>
  <si>
    <t>-NO</t>
  </si>
  <si>
    <r>
      <rPr>
        <charset val="134"/>
        <sz val="11"/>
        <color rgb="FF808080"/>
        <rFont val="Arial"/>
      </rPr>
      <t>-Ciudadanos del Consejo de Planificación, de la Instancia de Participación y/o desde la convocatoria directa del GAD</t>
    </r>
    <r>
      <rPr>
        <charset val="134"/>
        <sz val="11"/>
        <color rgb="FF000000"/>
        <rFont val="Arial"/>
      </rPr>
      <t xml:space="preserve"> </t>
    </r>
  </si>
  <si>
    <t>Nota: en este tipo de entidades la ciudadanía son los usuarios de los servicios que brindan</t>
  </si>
  <si>
    <t>En cada paso, escribir las acciones realizadas para su cumplimiento</t>
  </si>
  <si>
    <t>Para cada paso, el link de verificación deberá contener:</t>
  </si>
  <si>
    <t>3. EL EQUIPO TÉCNICO MIXTO Y PARITARIO (CIUDADANOS Y AUTORIDADES/TÉCNICOS) CONFORMARON 2 SUBCOMISIONES PARA LA IMPLEMENTACIÓN DEL PROCESO: UNA LIDERADA POR LA ENTIDAD Y UNA LIDERADA POR LA CIUDADANÍA / ASAMBLEA CIUDADANA</t>
  </si>
  <si>
    <t>- Acta de conformación del equipo técnico, sus 2 subcomisiones y su registro de asistencia</t>
  </si>
  <si>
    <t>DESCRIBA EL OBJETIVO DEL PLAN DE DESARROLLO
TERRITORIAL</t>
  </si>
  <si>
    <t>PLANIFICÓ LA GESTIÓN DEL TERRITORIO CON LA PARTICIPACIÓN DE LA ASAMBLEA CIUDADANA
CIUDADANA</t>
  </si>
  <si>
    <t>NO SE RECIBIERON RECOMENDACIONES</t>
  </si>
  <si>
    <t>ENAJENACIÓN</t>
  </si>
  <si>
    <t>EXPROPIACIONES</t>
  </si>
  <si>
    <t>DONACIONES RECIBIDAS</t>
  </si>
  <si>
    <t>NINGUNA</t>
  </si>
  <si>
    <t>CATÁLOGO ELECTRÓNICO,</t>
  </si>
  <si>
    <t>COTIZACIÓN,</t>
  </si>
  <si>
    <t>ÍNFIMA CUANTÍA,</t>
  </si>
  <si>
    <t>MENOR CUANTÍA ,</t>
  </si>
  <si>
    <t>BIENES Y SERVICIOS,</t>
  </si>
  <si>
    <t>PUBLICACIÓN,</t>
  </si>
  <si>
    <t>RÉGIMEN ESPECIAL</t>
  </si>
  <si>
    <t>(Todos los procesos),</t>
  </si>
  <si>
    <t>SUBASTA INVERSA ELECTRÓNICA</t>
  </si>
  <si>
    <t>NO SE REALIZARON CONTRATACIONES</t>
  </si>
  <si>
    <t xml:space="preserve">CONSEJO DE PROTECCIÒN DE DERECHOS DE RUMIÑAHUI </t>
  </si>
  <si>
    <t xml:space="preserve">GAD MUNICIPAL </t>
  </si>
  <si>
    <t>NA</t>
  </si>
  <si>
    <t xml:space="preserve">MUNICIPAL </t>
  </si>
  <si>
    <t>PICHINCHA</t>
  </si>
  <si>
    <t>RUMIÑAHUI</t>
  </si>
  <si>
    <t>SANGOLQUI</t>
  </si>
  <si>
    <t>GARCIA MORENO Y RIOFRIO, ESQUINA</t>
  </si>
  <si>
    <t>info@coproder.gob.ec</t>
  </si>
  <si>
    <t>https://www.facebook.com/profile.php?id=100064534039335</t>
  </si>
  <si>
    <t xml:space="preserve">CARLA MARIA ACOSTA BUENAÑO </t>
  </si>
  <si>
    <t xml:space="preserve">SECRETARIA EJECUTIVA </t>
  </si>
  <si>
    <t>cacosta@coproder.gob.ec</t>
  </si>
  <si>
    <t>DEBORA SARAI USHIÑA VILCACUNDO</t>
  </si>
  <si>
    <t>ANALISTA DE SEGUIMIENTO Y EVALUACION DE PPL</t>
  </si>
  <si>
    <t>Formulaciòn y transversalizaciòn de PPL</t>
  </si>
  <si>
    <t>Seguimiento y evaluaciòn de PPL</t>
  </si>
  <si>
    <t xml:space="preserve">Observancia y participaciòn social </t>
  </si>
  <si>
    <t xml:space="preserve">Coordinaciòn del Sistema de Protecciòn de Derechos y Redes especailizadas </t>
  </si>
  <si>
    <t>FUNCIONES</t>
  </si>
  <si>
    <t>Aportar al fortalecimiento de políticas públicas 
integrales, que promuevan la igualdad de 
oportunidades y la promoción de derechos con 
énfasis en los grupos prioritarios y vulnerables</t>
  </si>
  <si>
    <t>Concurrente</t>
  </si>
  <si>
    <t xml:space="preserve"># políticas públicas </t>
  </si>
  <si>
    <t>Diseñar y acompañar los procesos de formulación y transversalización de politicas publicas en el marco de las funciones del COPRODER.</t>
  </si>
  <si>
    <t>Garantizar la participación y la representatividad de las y los titulares de derechos.
Promover procesos de participación social como un mecanismo de observancia de la política pública local</t>
  </si>
  <si>
    <t>Exclusiva</t>
  </si>
  <si>
    <t xml:space="preserve">Coordinar con las entidades rectoras y ejecutoras, organismos especializados, redes insterinstitucionales de protección de derechos e institucionalidad parte del Sistema de Protección Integral. </t>
  </si>
  <si>
    <t>Promover procesos institucionales y sociales en base de alianzas y coordinaciones interinstitucionales, con el fin de fortalecer al Sistema de Protección de Derechos.</t>
  </si>
  <si>
    <t>Formular y transversalizar políticas públicas sobre temáticas de género, interculturalidad, generacional, movilidad humana, discapacidad.</t>
  </si>
  <si>
    <t xml:space="preserve">Hacer seguimiento y evaluación de la política pública para la igualdad. </t>
  </si>
  <si>
    <t xml:space="preserve">Observar la política pública y  promover la participaciòn de titulares de derechos, de los GAP. </t>
  </si>
  <si>
    <t>Análisis e interpretación de informaciòn y resultados de gestiòn institucional, on el fin de orientar la toma de decisiones (informes técnicos)</t>
  </si>
  <si>
    <t xml:space="preserve"># de procesos de capacitación, participación y actoría. </t>
  </si>
  <si>
    <t xml:space="preserve"># de espacios de coordinaciòn  
# de planes de trabajo de coordinación </t>
  </si>
  <si>
    <t xml:space="preserve"># de informes tècnicos elaborados </t>
  </si>
  <si>
    <t xml:space="preserve">Incrementar el 4% en la cobertura de atención a 
grupos de atención prioritaria hasta el año 2024. </t>
  </si>
  <si>
    <t xml:space="preserve">Se entregò a la Municipalidad el Proyecto de Ordenanza, a travès del Oficio Nro. 0351-2023-COPRODER, con fecha 18 de octubre 2023. 
Se cuenta con un Plan de Comunicaciòn, preliminar en proceso de pilotaje. 
</t>
  </si>
  <si>
    <t>Desarrollar 6 capacitaciones de educación que 
contribuyan a la construcción de la cultura de 
paz hasta 2024. 
5% de niños, niñas y adolescentes participan en 
actividades lúdico_x0002_pedagógicas hasta el año 
2024.</t>
  </si>
  <si>
    <t xml:space="preserve">2 Informes; uno de rendiciòn de cuentas y de transparencia.
2 Informes de seguimiento NNA-JCPD
2 Informes de seguimiento PAM-JCPD
2 informes de seguimiento RUV-JCPD
2 Informes de violencia de gènero
</t>
  </si>
  <si>
    <t xml:space="preserve">Incrementar el 4% en la cobertura de atención a 
grupos de atención prioritaria hasta el año 2024.
1 sistema de registro, indicadores y evaluación 
actualizado y funcionando al año 2024. 
 3 estudios relacionados con la situación de los grupos de atención prioritaria hasta el año 2022. </t>
  </si>
  <si>
    <t xml:space="preserve">
4</t>
  </si>
  <si>
    <t>1 Mesa Tècnica de ETI-M
1 Mesa de Canalizaciòn de Casos
1 Red de Movilidad Humana.
1 Mesa de Desnutriciòn Infantil 
Espacios de participaciòn; Red de Protecciòn del Valle, Mesa de Discapacidades. 
11 convenios de cooperaciòn interinstitucional. 
Plan de Mesa ETI implementado en un 75% 
1 metodologìa de actuaciòn de la Mesa de Canalizaciòn, preliminar.
1 Plan de la Red de MH implementado en un 95% 
1 Plan implemntado de la Mesa de Denutriciòn.</t>
  </si>
  <si>
    <t>Incrementar el 4% en la cobertura de atención a 
grupos de atención prioritaria hasta el año 2024
1 modelo de gestión integral para la atención, referencia y acogida para personas víctimas de violencia hasta el año 2024</t>
  </si>
  <si>
    <t xml:space="preserve">Estrategia de participàciòn y actorìa social </t>
  </si>
  <si>
    <t xml:space="preserve">Fortalecimiento de la cultura de equidad de gènero, prevenciòn de la violencia, discriminaciòn y desigualdad a travès de talleres, charlas y capacitaciones en pro de disminuir los indices de femicidio, abuso infantil y violencia. </t>
  </si>
  <si>
    <t>Desarrollo social y bienestar humano 2019-2023
Lograr la actorìa social de grupos de atenciòn prioritaria 2023-2027</t>
  </si>
  <si>
    <t>SI</t>
  </si>
  <si>
    <t>Conformaciòn de la Red de Movilidad Humana, e implementaciòn del Plan de acciòn 2023, en un 95%</t>
  </si>
  <si>
    <t xml:space="preserve">Transversalizaciòn del enfoque de gènero, en la Ordenanza 010-2023 para la Prevenciòn de la Violencia contra las Mujeres.
Procesos de sensibilizaciòn en rutas de protecciòn y derechos de mujeres. </t>
  </si>
  <si>
    <t>Un proceso de promociòn de derechos de PAM a travès del arte, mùsica, juego y compartir. 
Un proyecto de Participaciòn estudiantil UECLH
Un proyecto de prevenciòn de consumo de drogas implementado en la UEFOG
Procesos de sensibilizaciòn en unidades educativas cantonales en temàticas de derechos y prevenciòn de riegsos psicosociales. (21DAC)
Un proceso "Jugar es Proteger", con niños de 3 y 4 años.
Procesos de sensibilizaciòn comunitaria en prevenciòn de violencia y protecciòn integral de NNA.</t>
  </si>
  <si>
    <t>NO</t>
  </si>
  <si>
    <t xml:space="preserve">1 Informe preliminar de Observancia a la JCPD.
A travès de la estrategia de participaciòn y actorìa social, se implementaron 5 procesos, ditigido a niñas y niños, adolescentes, personas adultas mayores, personas con discapacidad y mujeres, promoviendo la participaciòn de 5.686 personas parte de los GAP y sus familias.  </t>
  </si>
  <si>
    <t>Implementar acciones integrales e interinstitucionales para la prevención de la violencia de género y atención a víctimas.</t>
  </si>
  <si>
    <t xml:space="preserve">Incidir en la disminuciòn del indice de violencia de gènero que viven las mujeres. </t>
  </si>
  <si>
    <t>Prevenir y erradicar la desnutrición y malnutrición promoviendo hábitos de vida
saludables. 
Prevenir y erradicar el trabajo infantil. 
Prevenir el embarazo en niñas y adolescentes entre 10 a 19 años, garantizando el acceso a servicios de salud sexual y salud reproductiva. 
Prevenir y erradicar la violencia asegurando mecanismos integrales de restitución de derechos</t>
  </si>
  <si>
    <t xml:space="preserve">Reducir 6 puntos porcentuales la Desnutrición Crónica Infantil en menores de 2 años.
Disminuir la tasa de trabajo infantil (de 5 a 14 años) de 6,10% a 4,42%. 
Disminuir la tasa de nacimientos por embarazo adolescente (15 a 19 años) del 54,6 al 39,4 por cada 1.000 nacidos vivos. 
Disminuir la tasa de femicidios por cada 100.000 mujeres de 0,87 a 0,80. </t>
  </si>
  <si>
    <t>Promover la inclusión laboral de Personas con Discapacidad y sustitutos en el sector público y privado.
Consolidar los procesos de inclusión educativa
Fortalecer el ejercicio del derecho a la salud sexual y salud reproductiva de las personas con discapacidad.</t>
  </si>
  <si>
    <t xml:space="preserve">Construcciòn de la metodologìa del Proceso de Reconocimineto de buenas pràcticas de inclsuiòn laboral de PCD.
Un proceso de capacitaciòn en tècnicas de inclusiòn educativa a travès del arte. 
Sensibilizaciòn a mujeres cuidadoras en sexualidad y autocuidado. </t>
  </si>
  <si>
    <t xml:space="preserve">
Número de personas con discapacidad y/o sustitutas incluidas laboralmente.
Número de docentes del sistema educativo fiscal, capacitados en diversos temas relacionados con la educación especializada e inclusiva.
Contribuye a las acciones de sensibilizaciòn a personas con discapacidad y
sus familias en temas de salud sexual y salud reproductiva con enfoque de género e intergeneracional para personas con discapacidad</t>
  </si>
  <si>
    <t>Impulsar la inclusión económica a través de procesos productivos enfocados a personas en movilidad humana, considerando las necesidades de la sociedad de acogida con un enfoque sostenible.
Combatir toda forma de discriminación hacia personas en movilidad humana y promover una vida libre de violencia</t>
  </si>
  <si>
    <t>Capacitar en educación financiera,procesos de ahorro y en economía
popular y solidaria, incluidos los relacionados a la implementación de cajas de ahorro bajo el sistema de finanzas populares para personas en movilidad humana. 
Facilitar el acceso a servicios de prevención, atención y protección integral para mujeres, niñas, niños, adolescentes y otros grupos de atención prioritaria en movilidad humana víctimas de violencia. 
Generar un proceso de regularización migratoria (ordinario y extraordinarios) integral atendiendo al debido proceso de personas en situación de movilidad 
humana</t>
  </si>
  <si>
    <t>Rendiciòn de cuentas, asamblea cantonal 2023</t>
  </si>
  <si>
    <t>Byron Calle</t>
  </si>
  <si>
    <t>pcruminahui@gmail.com</t>
  </si>
  <si>
    <t>099 139 7421</t>
  </si>
  <si>
    <t xml:space="preserve">Garantizar la participaciòn de los titulares y representantes comunitarios en la gestiòn pùblica del COPRODER. </t>
  </si>
  <si>
    <t>En la construcciòn de la Planificacion Anual, revisiòn, retroalimentaciòn y aprobaciòn del POA-2023</t>
  </si>
  <si>
    <t xml:space="preserve">Delegados de los Grupos de Atenciòn Prioriatria. </t>
  </si>
  <si>
    <t xml:space="preserve">Ampliar la cobertura de trabajo con grupos de atención prioritaria a nivel de Rumiñahui, a través de los diferentes espacios de participación. </t>
  </si>
  <si>
    <t xml:space="preserve">Coordinar la conformación de los Consejos Consultivos </t>
  </si>
  <si>
    <t xml:space="preserve">Apoyar y dar continuidad con los espacios de sensibilización a personas adultas mayores(Loreto). </t>
  </si>
  <si>
    <t xml:space="preserve">Dar continuidad a los proceso de capacitación con mujeres, en temas de autonomía económica y emprendimiento (Tejiendo Cambios-Fase 3; Educación financiera, y liderazgo para implementación de ferias comunitarias)  </t>
  </si>
  <si>
    <t>Incluir en los procesos de construcción de normativas a los actores sociales vinculados. (Ordenanzas)</t>
  </si>
  <si>
    <t xml:space="preserve">Continuar y sostener las alianzas y coordinaciones institucionales para la atención y protección de la población en movilidad humana. </t>
  </si>
  <si>
    <t xml:space="preserve">Acompañar y apoyar a las Unidades Educativas intervenidas con espacios de retroalimentación y fortalecimiento de los temas ya trabajados, particularmente respeto y aceptación de las diversidades, habilidades blandas y comunicación asertiva. (NNA) </t>
  </si>
  <si>
    <t xml:space="preserve">Se retoma el proceso de participaciòn estudiantil con la Unidad Educativa Carlos Larco para el periodo escolar 2023-2024 (Octubre 2023-junio 2024) </t>
  </si>
  <si>
    <t>https://www.facebook.com/photo.php?fbid=718451793649282&amp;set=pb.100064534039335.-2207520000&amp;type=3</t>
  </si>
  <si>
    <t xml:space="preserve">Se retoma el proceso participaciòn de PAM en Loreto en el año 2024. </t>
  </si>
  <si>
    <t>https://www.facebook.com/photo.php?fbid=755805773247217&amp;set=pb.100064534039335.-2207520000&amp;type=3</t>
  </si>
  <si>
    <t xml:space="preserve">Se implementarà en el 2024 </t>
  </si>
  <si>
    <t xml:space="preserve">Se trabajo en un proyecto sustitutivo de la actual Ordenanza 006-2014 con la finalidad de dar claridades y orientyar el proceso de conformaciòn. </t>
  </si>
  <si>
    <t>https://www.facebook.com/photo.php?fbid=687543640073431&amp;set=pb.100064534039335.-2207520000&amp;type=3</t>
  </si>
  <si>
    <t>https://www.facebook.com/photo.php?fbid=681428660684929&amp;set=pb.100064534039335.-2207520000&amp;type=3</t>
  </si>
  <si>
    <t xml:space="preserve">Actualizaciòn de la Ordenanza 006-2014 del SIPIDER, La mesa de trabajo estuvo conformada por profesionales parte de la Junta de Protecciòn, SAFC, MSR, Procuradurìa Sindica GADMUR. 
Ordenanza de Gènero liderada por GADMUR; MSR, Ribera, SPI-MMDH, DPC-GADMUR. </t>
  </si>
  <si>
    <t xml:space="preserve">Se implementò el Plan Anual de Trabajo 2023, en un 95% con el apoyo de 30 instituciones parte de la Red Cantonal de Movilidad Humana. </t>
  </si>
  <si>
    <t>https://www.facebook.com/photo.php?fbid=698727312288397&amp;set=pb.100064534039335.-2207520000&amp;type=3</t>
  </si>
  <si>
    <t xml:space="preserve">
A travès de la estrategia de participaciòn y actorìa social, se implementaron 5 procesos, ditigido a niñas y niños, adolescentes, personas adultas mayores, personas con discapacidad y mujeres, promoviendo la participaciòn de 5.686 personas parte de los GAP y sus familias; en las parroquias de San Pedro, Sangolqui, Cotogchoa, Fajardo, San Rafael y Rumipamba. </t>
  </si>
  <si>
    <t>https://www.facebook.com/photo.php?fbid=697986332362495&amp;set=pb.100064534039335.-2207520000&amp;type=3</t>
  </si>
  <si>
    <t>https://www.facebook.com/100066782526353/videos/1018227029285059</t>
  </si>
  <si>
    <t>Rumiñahui F.M</t>
  </si>
  <si>
    <t>Coproder</t>
  </si>
  <si>
    <t xml:space="preserve">30 minutos </t>
  </si>
  <si>
    <t>Todo el tiempo</t>
  </si>
  <si>
    <t xml:space="preserve">SI </t>
  </si>
  <si>
    <t>https://drive.google.com/drive/folders/1mGwFzP6ghqZkIdxAg1SDfE2gw9rzBG1j?fbclid=IwAR11S6Ba8Dj_o4A4_mLjBxRVsLMVG80C3uGNKGkhsu8UkpRN6z3jXKZ_eaU</t>
  </si>
  <si>
    <t>FORTALECIMIENTO INSTITUCIONAL</t>
  </si>
  <si>
    <t>PARTICIPACIÒN Y ACTORIA SOCIAL</t>
  </si>
  <si>
    <t>INCIDENCIA POLITICA  Y ARTICULACION INTERSECTORIAL</t>
  </si>
  <si>
    <t>EDU-COMUNICACIÒN</t>
  </si>
  <si>
    <t xml:space="preserve">PARTICIPACIÒN Y ACTORIA SOCIAL- PRESUPUESTO PARTICIPATIVO </t>
  </si>
  <si>
    <t>PARTICIPACIÒN Y ACTORIA SOCIAL-ALI</t>
  </si>
  <si>
    <t>MATERIAL DIDACTICO
SERVICIOS PROFESIONALES
SERVICIO DE CAPACITRACION A LA COMUNIDAD
SERVICIO DE CAPACITACION A SERVIDORES PUBLICOS</t>
  </si>
  <si>
    <t>REMUNERACIONES UNIFICADAS
HOSTTNG  SOPORTE  DE SISTEMAS INFORMATICOS
DIETAS SOCIEDAD CIVIL 
SERVICIOS BASICOS 
SERVICIO DE ASEO - OFICINAS
MATERIALES DE OFICINA
MATENIMIENTO EQUIPOS INFORMATICOS
MATERIAL DE DIFUSION
MATERIIAL DIDACTICO
EVENTOS CULTURALES Y SOCIALES
SUMINISTROS INFORMATICOS
ALIMENTOS Y BEBIDAS</t>
  </si>
  <si>
    <t>SERVICIO DE CAPACITACION A SERVIDORES PUBLICOS
EVENTOS CULTURALES Y SOCIALES</t>
  </si>
  <si>
    <t xml:space="preserve">MATERIAL DE DIFUSIÒN
CAMPAÑAS Y ESTRATEGIAS  DE COMUNICACIÓN </t>
  </si>
  <si>
    <t>HONORARIO  PROFESIONALES 
MATERIAL DE DIFUSION</t>
  </si>
  <si>
    <t>HONORARIOS PROFESIONALES
MATERIAL DIDACTICO</t>
  </si>
  <si>
    <t>CATALOGO</t>
  </si>
  <si>
    <t>INFIMA</t>
  </si>
  <si>
    <t>MENOR</t>
  </si>
  <si>
    <t>B Y SERV</t>
  </si>
  <si>
    <t>CRIS</t>
  </si>
  <si>
    <t>MARCO</t>
  </si>
  <si>
    <t>JOAQUIN</t>
  </si>
  <si>
    <t>CARI</t>
  </si>
  <si>
    <t>JHON</t>
  </si>
  <si>
    <t>BYRON</t>
  </si>
  <si>
    <t xml:space="preserve">Se conformo la Comisión 1 Liderada por la ciudadanía, para poder realizar el levantamiento de inquietudes ciudadanas, la Comisión con el apoyo del  lCOPRODER, visitaron y convocaron espacios comunitarios de grupos de atención prioritaria y recogieron las preguntas realizadas a la gestión 2023. El COPRODER, facilitó la logistica requerida; cartillas para recolección de preguntas, lista de asistencia, esferos, convocatoria, y fotografía de cada espacio. </t>
  </si>
  <si>
    <t xml:space="preserve">Con la delegación del Comité Cantonal el COPRODER, a través del acta Compromiso de Inicio del Proceso de Rendición de Cuentas 2023 Consejo de Protección de Derechos de Rumiñahui-COPRODER- , suscrito por Mgs. Byron Calle, coordinador del Comité Cnatonal de Gestión y Participación Lcda. Mary Simbaña, delegada del Comité Cantonal de Gestión y Participación Ciudadana de Rumiñahui, y Ps. Débora Ushiña, analista de seguimiento y evaluación de PPL-COPRODER. </t>
  </si>
  <si>
    <t>https://drive.google.com/file/d/1U7fXyx96xAZuUeVdD4ePsJmN4ClkMW3w/view?usp=sharing</t>
  </si>
  <si>
    <t>https://drive.google.com/drive/folders/1gT4F6t1880Tql2XTLwIIIC4cR3MqxcFN</t>
  </si>
  <si>
    <t>https://docs.google.com/spreadsheets/d/1rmxQ8f701WI5lbc94N6Rl_eLh4v46O8O/edit?usp=sharing&amp;ouid=102368303421501816449&amp;rtpof=true&amp;sd=true</t>
  </si>
  <si>
    <t xml:space="preserve">Matriz de Monitoreo de la gestion 2023, presentado al Pleno del COPRODER. </t>
  </si>
  <si>
    <t>https://drive.google.com/file/d/1d_4FG2oRV_Q_nS34fLNW8pF0ZGnePtRT/view?usp=sharing</t>
  </si>
  <si>
    <t xml:space="preserve">Si, el COPRODER respondio las inquietudes ciudadanas y devolvio a cada actor, a la par publicó las respuestas en la página de Fan page del COPRODER. A partir del </t>
  </si>
  <si>
    <t>https://www.facebook.com/photo/?fbid=794184182742709&amp;set=a.452290103598787</t>
  </si>
</sst>
</file>

<file path=xl/styles.xml><?xml version="1.0" encoding="utf-8"?>
<styleSheet xmlns="http://schemas.openxmlformats.org/spreadsheetml/2006/main">
  <numFmts count="7">
    <numFmt numFmtId="0" formatCode="General"/>
    <numFmt numFmtId="49" formatCode="@"/>
    <numFmt numFmtId="1" formatCode="0"/>
    <numFmt numFmtId="14" formatCode="dd/mm/yyyy"/>
    <numFmt numFmtId="9" formatCode="0%"/>
    <numFmt numFmtId="3" formatCode="#,##0"/>
    <numFmt numFmtId="2" formatCode="0.00"/>
  </numFmts>
  <fonts count="46">
    <font>
      <name val="Calibri"/>
      <sz val="11"/>
    </font>
    <font>
      <name val="Arial"/>
      <charset val="134"/>
      <sz val="11"/>
      <color rgb="FF000000"/>
    </font>
    <font>
      <name val="Arial"/>
      <b/>
      <charset val="134"/>
      <sz val="11"/>
      <color rgb="FF000000"/>
    </font>
    <font>
      <name val="Arial"/>
      <charset val="134"/>
      <sz val="9"/>
      <color rgb="FF000000"/>
    </font>
    <font>
      <name val="Arial"/>
      <b/>
      <charset val="134"/>
      <sz val="10"/>
      <color rgb="FFFFFFFF"/>
    </font>
    <font>
      <name val="Arial"/>
      <charset val="134"/>
      <sz val="7"/>
      <color rgb="FF000000"/>
    </font>
    <font>
      <name val="Arial"/>
      <sz val="7"/>
    </font>
    <font>
      <name val="Calibri"/>
      <u/>
      <sz val="11"/>
      <color rgb="FF0000FF"/>
    </font>
    <font>
      <name val="Arial"/>
      <charset val="134"/>
      <sz val="8"/>
      <color rgb="FF000000"/>
    </font>
    <font>
      <name val="Arial"/>
      <b/>
      <charset val="134"/>
      <sz val="8"/>
      <color rgb="FF000000"/>
    </font>
    <font>
      <name val="Arial"/>
      <charset val="134"/>
      <sz val="8"/>
      <color rgb="FFFFFFFF"/>
    </font>
    <font>
      <name val="Arial"/>
      <charset val="134"/>
      <sz val="7"/>
      <color rgb="FF808080"/>
    </font>
    <font>
      <name val="Arial"/>
      <charset val="134"/>
      <sz val="7"/>
    </font>
    <font>
      <name val="Arial MT"/>
      <charset val="134"/>
      <sz val="8"/>
      <color rgb="FFFFFFFF"/>
    </font>
    <font>
      <name val="Arial"/>
      <sz val="8"/>
    </font>
    <font>
      <name val="Arial MT"/>
      <charset val="134"/>
      <sz val="11"/>
      <color rgb="FF000000"/>
    </font>
    <font>
      <name val="Calibri"/>
      <charset val="134"/>
      <sz val="11"/>
      <color rgb="FF000000"/>
    </font>
    <font>
      <name val="Arial"/>
      <sz val="7"/>
      <color rgb="FF000000"/>
    </font>
    <font>
      <name val="Arial"/>
      <charset val="134"/>
      <sz val="7"/>
      <color rgb="FF000000"/>
    </font>
    <font>
      <name val="Arial"/>
      <charset val="134"/>
      <sz val="7"/>
      <color rgb="FF7F7F7F"/>
    </font>
    <font>
      <name val="Arial"/>
      <charset val="134"/>
      <sz val="6"/>
      <color rgb="FF000000"/>
    </font>
    <font>
      <name val="Arial"/>
      <sz val="7"/>
      <color rgb="FF808080"/>
    </font>
    <font>
      <name val="Arial"/>
      <sz val="11"/>
      <color rgb="FF000000"/>
    </font>
    <font>
      <name val="Arial"/>
      <charset val="134"/>
      <sz val="6"/>
      <color rgb="FFFFFFFF"/>
    </font>
    <font>
      <name val="Arial"/>
      <charset val="134"/>
      <sz val="7"/>
      <color rgb="FFFFFFFF"/>
    </font>
    <font>
      <name val="Arial"/>
      <sz val="7"/>
      <color rgb="FF7F7F7F"/>
    </font>
    <font>
      <name val="Arial"/>
      <sz val="10"/>
    </font>
    <font>
      <name val="Arial"/>
      <sz val="6"/>
      <color rgb="FF000000"/>
    </font>
    <font>
      <name val="Arial"/>
      <charset val="134"/>
      <sz val="6"/>
      <color rgb="FF000000"/>
    </font>
    <font>
      <name val="Calibri"/>
      <u/>
      <sz val="10"/>
    </font>
    <font>
      <name val="Calibri"/>
      <u/>
      <sz val="8"/>
      <color rgb="FF0000FF"/>
    </font>
    <font>
      <name val="Arial"/>
      <sz val="8"/>
      <color rgb="FF000000"/>
    </font>
    <font>
      <name val="Calibri"/>
      <u/>
      <sz val="6"/>
      <color rgb="FF0000FF"/>
    </font>
    <font>
      <name val="Segoe UI"/>
      <charset val="134"/>
      <sz val="8"/>
      <color rgb="FFFFFFFF"/>
    </font>
    <font>
      <name val="Arial"/>
      <charset val="134"/>
      <sz val="5"/>
      <color rgb="FF808080"/>
    </font>
    <font>
      <name val="Arial"/>
      <charset val="134"/>
      <sz val="6"/>
    </font>
    <font>
      <name val="Arial"/>
      <sz val="6"/>
    </font>
    <font>
      <name val="Arial"/>
      <sz val="7"/>
      <color rgb="FF000000"/>
    </font>
    <font>
      <name val="Arial"/>
      <charset val="134"/>
      <sz val="6"/>
      <color rgb="FF808080"/>
    </font>
    <font>
      <name val="Arial"/>
      <sz val="7"/>
      <color rgb="FFFF0000"/>
    </font>
    <font>
      <name val="Calibri"/>
      <sz val="11"/>
      <color rgb="FFFF0000"/>
    </font>
    <font>
      <name val="Calibri"/>
      <sz val="11"/>
      <color rgb="FF000000"/>
    </font>
    <font>
      <name val="Arial"/>
      <charset val="134"/>
      <sz val="11"/>
      <color rgb="FFFFFFFF"/>
    </font>
    <font>
      <name val="Arial"/>
      <charset val="134"/>
      <sz val="11"/>
      <color rgb="FF000000"/>
    </font>
    <font>
      <name val="Arial"/>
      <charset val="134"/>
      <sz val="11"/>
      <color rgb="FF808080"/>
    </font>
    <font>
      <name val="Arial"/>
      <charset val="134"/>
      <sz val="11"/>
      <color rgb="FFFF0000"/>
    </font>
  </fonts>
  <fills count="6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EF2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top"/>
      <protection locked="0" hidden="0"/>
    </xf>
  </cellStyleXfs>
  <cellXfs count="227">
    <xf numFmtId="0" fontId="0" fillId="0" borderId="0" xfId="0">
      <alignment vertical="center"/>
    </xf>
    <xf numFmtId="0" fontId="1" fillId="0" borderId="0" xfId="0" applyFont="1" applyAlignment="1">
      <alignment vertical="bottom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1" fontId="6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14" fontId="6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indent="1"/>
    </xf>
    <xf numFmtId="0" fontId="1" fillId="0" borderId="0" xfId="0" applyFont="1" applyAlignment="1">
      <alignment vertical="bottom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 inden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left" vertical="center"/>
    </xf>
    <xf numFmtId="0" fontId="6" fillId="3" borderId="6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6" fillId="3" borderId="5" xfId="0" applyFont="1" applyFill="1" applyBorder="1" applyAlignment="1">
      <alignment horizontal="left" vertical="center"/>
    </xf>
    <xf numFmtId="0" fontId="6" fillId="3" borderId="6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left" vertical="center" indent="1"/>
    </xf>
    <xf numFmtId="0" fontId="11" fillId="3" borderId="0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top"/>
    </xf>
    <xf numFmtId="0" fontId="12" fillId="0" borderId="2" xfId="0" applyFont="1" applyFill="1" applyBorder="1" applyAlignment="1">
      <alignment horizontal="left" vertical="top"/>
    </xf>
    <xf numFmtId="0" fontId="12" fillId="0" borderId="2" xfId="0" applyFont="1" applyBorder="1" applyAlignment="1">
      <alignment horizontal="center" vertical="top" wrapText="1"/>
    </xf>
    <xf numFmtId="0" fontId="12" fillId="0" borderId="2" xfId="0" applyFont="1" applyFill="1" applyBorder="1" applyAlignment="1">
      <alignment horizontal="center" vertical="top" wrapText="1"/>
    </xf>
    <xf numFmtId="0" fontId="10" fillId="2" borderId="2" xfId="0" applyFont="1" applyFill="1" applyBorder="1" applyAlignment="1">
      <alignment vertical="top" wrapText="1"/>
    </xf>
    <xf numFmtId="0" fontId="10" fillId="2" borderId="5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vertical="top" wrapText="1"/>
    </xf>
    <xf numFmtId="0" fontId="10" fillId="2" borderId="7" xfId="0" applyFont="1" applyFill="1" applyBorder="1" applyAlignment="1">
      <alignment horizontal="center" vertical="top" wrapText="1"/>
    </xf>
    <xf numFmtId="0" fontId="10" fillId="2" borderId="2" xfId="0" applyFont="1" applyFill="1" applyBorder="1" applyAlignment="1">
      <alignment horizontal="center" vertical="top" wrapText="1"/>
    </xf>
    <xf numFmtId="0" fontId="10" fillId="2" borderId="8" xfId="0" applyFont="1" applyFill="1" applyBorder="1" applyAlignment="1">
      <alignment horizontal="center" vertical="top" wrapText="1"/>
    </xf>
    <xf numFmtId="0" fontId="10" fillId="2" borderId="5" xfId="0" applyFont="1" applyFill="1" applyBorder="1" applyAlignment="1">
      <alignment horizontal="center" vertical="top"/>
    </xf>
    <xf numFmtId="0" fontId="10" fillId="2" borderId="7" xfId="0" applyFont="1" applyFill="1" applyBorder="1" applyAlignment="1">
      <alignment horizontal="center" vertical="top"/>
    </xf>
    <xf numFmtId="0" fontId="13" fillId="2" borderId="3" xfId="0" applyFont="1" applyFill="1" applyBorder="1" applyAlignment="1">
      <alignment horizontal="center" vertical="top" wrapText="1"/>
    </xf>
    <xf numFmtId="0" fontId="13" fillId="2" borderId="9" xfId="0" applyFont="1" applyFill="1" applyBorder="1" applyAlignment="1">
      <alignment horizontal="center" vertical="top" wrapText="1"/>
    </xf>
    <xf numFmtId="0" fontId="13" fillId="2" borderId="8" xfId="0" applyFont="1" applyFill="1" applyBorder="1" applyAlignment="1">
      <alignment horizontal="center" vertical="top" wrapText="1"/>
    </xf>
    <xf numFmtId="0" fontId="10" fillId="2" borderId="2" xfId="0" applyFont="1" applyFill="1" applyBorder="1" applyAlignment="1">
      <alignment horizontal="center" vertical="top" wrapText="1"/>
    </xf>
    <xf numFmtId="0" fontId="10" fillId="2" borderId="10" xfId="0" applyFont="1" applyFill="1" applyBorder="1" applyAlignment="1">
      <alignment horizontal="center" vertical="top" wrapText="1"/>
    </xf>
    <xf numFmtId="0" fontId="13" fillId="2" borderId="2" xfId="0" applyFont="1" applyFill="1" applyBorder="1" applyAlignment="1">
      <alignment vertical="top" wrapText="1"/>
    </xf>
    <xf numFmtId="0" fontId="13" fillId="2" borderId="11" xfId="0" applyFont="1" applyFill="1" applyBorder="1" applyAlignment="1">
      <alignment horizontal="center" vertical="top" wrapText="1"/>
    </xf>
    <xf numFmtId="0" fontId="13" fillId="2" borderId="12" xfId="0" applyFont="1" applyFill="1" applyBorder="1" applyAlignment="1">
      <alignment horizontal="center" vertical="top" wrapText="1"/>
    </xf>
    <xf numFmtId="0" fontId="13" fillId="2" borderId="10" xfId="0" applyFont="1" applyFill="1" applyBorder="1" applyAlignment="1">
      <alignment horizontal="center" vertical="top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 indent="1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 indent="1"/>
    </xf>
    <xf numFmtId="0" fontId="6" fillId="0" borderId="2" xfId="0" applyFont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0" fontId="12" fillId="0" borderId="7" xfId="0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left" vertical="top" wrapText="1"/>
    </xf>
    <xf numFmtId="0" fontId="6" fillId="0" borderId="13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bottom"/>
    </xf>
    <xf numFmtId="0" fontId="15" fillId="0" borderId="0" xfId="0" applyFont="1" applyBorder="1" applyAlignment="1">
      <alignment horizontal="center" vertical="top" wrapText="1"/>
    </xf>
    <xf numFmtId="0" fontId="15" fillId="0" borderId="0" xfId="0" applyFont="1" applyBorder="1" applyAlignment="1">
      <alignment vertical="top" wrapText="1"/>
    </xf>
    <xf numFmtId="0" fontId="16" fillId="0" borderId="0" xfId="0" applyBorder="1" applyAlignment="1">
      <alignment horizontal="center" vertical="bottom"/>
    </xf>
    <xf numFmtId="0" fontId="1" fillId="0" borderId="0" xfId="0" applyFont="1" applyBorder="1" applyAlignment="1">
      <alignment horizontal="center" vertical="bottom"/>
    </xf>
    <xf numFmtId="0" fontId="8" fillId="0" borderId="0" xfId="0" applyFont="1" applyBorder="1" applyAlignment="1">
      <alignment vertical="bottom"/>
    </xf>
    <xf numFmtId="0" fontId="6" fillId="0" borderId="2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9" fontId="18" fillId="0" borderId="2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bottom" wrapText="1"/>
    </xf>
    <xf numFmtId="0" fontId="18" fillId="0" borderId="2" xfId="0" applyFont="1" applyBorder="1" applyAlignment="1">
      <alignment horizontal="left" vertical="bottom" wrapText="1"/>
    </xf>
    <xf numFmtId="0" fontId="19" fillId="0" borderId="0" xfId="0" applyFont="1" applyAlignment="1">
      <alignment horizontal="center" vertical="top" wrapText="1"/>
    </xf>
    <xf numFmtId="0" fontId="18" fillId="0" borderId="0" xfId="0" applyFont="1" applyAlignment="1">
      <alignment horizontal="center" vertical="top" wrapText="1"/>
    </xf>
    <xf numFmtId="0" fontId="18" fillId="0" borderId="0" xfId="0" applyFont="1" applyAlignment="1">
      <alignment horizontal="center" vertical="bottom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2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bottom"/>
    </xf>
    <xf numFmtId="0" fontId="22" fillId="0" borderId="6" xfId="0" applyFont="1" applyBorder="1" applyAlignment="1">
      <alignment horizontal="center" vertical="bottom"/>
    </xf>
    <xf numFmtId="0" fontId="22" fillId="0" borderId="7" xfId="0" applyFont="1" applyBorder="1" applyAlignment="1">
      <alignment horizontal="center" vertical="bottom"/>
    </xf>
    <xf numFmtId="0" fontId="17" fillId="0" borderId="2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vertical="bottom"/>
    </xf>
    <xf numFmtId="0" fontId="18" fillId="0" borderId="2" xfId="0" applyFont="1" applyBorder="1" applyAlignment="1">
      <alignment vertical="bottom"/>
    </xf>
    <xf numFmtId="0" fontId="17" fillId="0" borderId="2" xfId="0" applyFont="1" applyBorder="1" applyAlignment="1">
      <alignment horizontal="center" vertical="bottom"/>
    </xf>
    <xf numFmtId="0" fontId="18" fillId="0" borderId="2" xfId="0" applyFont="1" applyBorder="1" applyAlignment="1">
      <alignment horizontal="center" vertical="bottom"/>
    </xf>
    <xf numFmtId="0" fontId="8" fillId="0" borderId="0" xfId="0" applyFont="1" applyAlignment="1">
      <alignment vertical="bottom"/>
    </xf>
    <xf numFmtId="0" fontId="24" fillId="2" borderId="5" xfId="0" applyFont="1" applyFill="1" applyBorder="1" applyAlignment="1">
      <alignment horizontal="center" vertical="top" wrapText="1"/>
    </xf>
    <xf numFmtId="0" fontId="24" fillId="2" borderId="7" xfId="0" applyFont="1" applyFill="1" applyBorder="1" applyAlignment="1">
      <alignment horizontal="center" vertical="top" wrapText="1"/>
    </xf>
    <xf numFmtId="0" fontId="24" fillId="2" borderId="2" xfId="0" applyFont="1" applyFill="1" applyBorder="1" applyAlignment="1">
      <alignment horizontal="center" vertical="top" wrapText="1"/>
    </xf>
    <xf numFmtId="0" fontId="18" fillId="0" borderId="2" xfId="0" applyFont="1" applyBorder="1" applyAlignment="1">
      <alignment horizontal="center" vertical="top" wrapText="1"/>
    </xf>
    <xf numFmtId="0" fontId="25" fillId="0" borderId="2" xfId="0" applyFont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26" fillId="0" borderId="11" xfId="0" applyFont="1" applyBorder="1" applyAlignment="1">
      <alignment horizontal="left" vertical="top" wrapText="1"/>
    </xf>
    <xf numFmtId="0" fontId="26" fillId="0" borderId="12" xfId="0" applyFont="1" applyBorder="1" applyAlignment="1">
      <alignment horizontal="left" vertical="top" wrapText="1"/>
    </xf>
    <xf numFmtId="0" fontId="25" fillId="0" borderId="5" xfId="0" applyFont="1" applyBorder="1" applyAlignment="1">
      <alignment horizontal="center" vertical="top" wrapText="1"/>
    </xf>
    <xf numFmtId="0" fontId="19" fillId="0" borderId="7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27" fillId="0" borderId="2" xfId="0" applyFont="1" applyBorder="1" applyAlignment="1">
      <alignment horizontal="left" vertical="top" wrapText="1"/>
    </xf>
    <xf numFmtId="0" fontId="28" fillId="0" borderId="2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29" fillId="0" borderId="5" xfId="1" applyFont="1" applyBorder="1" applyAlignment="1">
      <alignment horizontal="left" vertical="top" wrapText="1"/>
    </xf>
    <xf numFmtId="0" fontId="26" fillId="0" borderId="7" xfId="0" applyFont="1" applyBorder="1" applyAlignment="1">
      <alignment horizontal="left" vertical="top" wrapText="1"/>
    </xf>
    <xf numFmtId="0" fontId="19" fillId="0" borderId="5" xfId="0" applyFont="1" applyBorder="1" applyAlignment="1">
      <alignment horizontal="center" vertical="top" wrapText="1"/>
    </xf>
    <xf numFmtId="0" fontId="26" fillId="0" borderId="5" xfId="0" applyFont="1" applyBorder="1" applyAlignment="1">
      <alignment horizontal="left" vertical="top" wrapText="1"/>
    </xf>
    <xf numFmtId="0" fontId="1" fillId="0" borderId="0" xfId="0" applyFont="1" applyFill="1" applyBorder="1" applyAlignment="1">
      <alignment vertical="bottom"/>
    </xf>
    <xf numFmtId="0" fontId="18" fillId="0" borderId="2" xfId="0" applyFont="1" applyBorder="1" applyAlignment="1">
      <alignment horizontal="justify" vertical="top" wrapText="1"/>
    </xf>
    <xf numFmtId="0" fontId="19" fillId="0" borderId="2" xfId="0" applyFont="1" applyBorder="1" applyAlignment="1">
      <alignment vertical="top" wrapText="1"/>
    </xf>
    <xf numFmtId="0" fontId="19" fillId="0" borderId="2" xfId="0" applyFont="1" applyBorder="1" applyAlignment="1">
      <alignment horizontal="left" vertical="top" wrapText="1"/>
    </xf>
    <xf numFmtId="0" fontId="30" fillId="0" borderId="2" xfId="1" applyFont="1" applyBorder="1" applyAlignment="1">
      <alignment horizontal="center" vertical="bottom" wrapText="1"/>
    </xf>
    <xf numFmtId="0" fontId="31" fillId="0" borderId="2" xfId="0" applyFont="1" applyBorder="1" applyAlignment="1">
      <alignment horizontal="center" vertical="bottom" wrapText="1"/>
    </xf>
    <xf numFmtId="0" fontId="25" fillId="0" borderId="2" xfId="0" applyFont="1" applyBorder="1" applyAlignment="1">
      <alignment vertical="top" wrapText="1"/>
    </xf>
    <xf numFmtId="0" fontId="32" fillId="0" borderId="2" xfId="1" applyFont="1" applyBorder="1" applyAlignment="1">
      <alignment horizontal="center" vertical="bottom" wrapText="1"/>
    </xf>
    <xf numFmtId="0" fontId="27" fillId="0" borderId="2" xfId="0" applyFont="1" applyBorder="1" applyAlignment="1">
      <alignment horizontal="center" vertical="bottom" wrapText="1"/>
    </xf>
    <xf numFmtId="0" fontId="33" fillId="2" borderId="2" xfId="0" applyFont="1" applyFill="1" applyBorder="1" applyAlignment="1">
      <alignment horizontal="center" vertical="top" wrapText="1"/>
    </xf>
    <xf numFmtId="0" fontId="33" fillId="2" borderId="2" xfId="0" applyFont="1" applyFill="1" applyBorder="1" applyAlignment="1">
      <alignment horizontal="center" vertical="top" wrapText="1"/>
    </xf>
    <xf numFmtId="0" fontId="25" fillId="0" borderId="2" xfId="0" applyFont="1" applyBorder="1" applyAlignment="1">
      <alignment horizontal="center" vertical="top" wrapText="1"/>
    </xf>
    <xf numFmtId="0" fontId="19" fillId="0" borderId="2" xfId="0" applyFont="1" applyBorder="1" applyAlignment="1">
      <alignment horizontal="center" vertical="top" wrapText="1"/>
    </xf>
    <xf numFmtId="0" fontId="24" fillId="2" borderId="2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 wrapText="1"/>
    </xf>
    <xf numFmtId="0" fontId="23" fillId="2" borderId="7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23" fillId="2" borderId="2" xfId="0" applyFont="1" applyFill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top"/>
    </xf>
    <xf numFmtId="0" fontId="1" fillId="0" borderId="0" xfId="0" applyFont="1" applyFill="1" applyAlignment="1">
      <alignment vertical="bottom"/>
    </xf>
    <xf numFmtId="0" fontId="12" fillId="0" borderId="2" xfId="0" applyFont="1" applyFill="1" applyBorder="1" applyAlignment="1">
      <alignment horizontal="center" vertical="top"/>
    </xf>
    <xf numFmtId="0" fontId="34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right" vertical="center" wrapText="1"/>
    </xf>
    <xf numFmtId="0" fontId="28" fillId="0" borderId="0" xfId="0" applyFont="1" applyAlignment="1">
      <alignment vertical="bottom"/>
    </xf>
    <xf numFmtId="0" fontId="24" fillId="2" borderId="2" xfId="0" applyFont="1" applyFill="1" applyBorder="1" applyAlignment="1">
      <alignment horizontal="center" vertical="top" wrapText="1"/>
    </xf>
    <xf numFmtId="0" fontId="35" fillId="0" borderId="0" xfId="0" applyFont="1" applyFill="1" applyAlignment="1">
      <alignment vertical="bottom"/>
    </xf>
    <xf numFmtId="0" fontId="26" fillId="0" borderId="5" xfId="0" applyFont="1" applyFill="1" applyBorder="1" applyAlignment="1">
      <alignment vertical="top" wrapText="1"/>
    </xf>
    <xf numFmtId="0" fontId="26" fillId="0" borderId="6" xfId="0" applyFont="1" applyFill="1" applyBorder="1" applyAlignment="1">
      <alignment vertical="top" wrapText="1"/>
    </xf>
    <xf numFmtId="0" fontId="26" fillId="0" borderId="7" xfId="0" applyFont="1" applyFill="1" applyBorder="1" applyAlignment="1">
      <alignment vertical="top" wrapText="1"/>
    </xf>
    <xf numFmtId="0" fontId="12" fillId="0" borderId="6" xfId="0" applyFont="1" applyFill="1" applyBorder="1" applyAlignment="1">
      <alignment horizontal="left" vertical="top" wrapText="1"/>
    </xf>
    <xf numFmtId="9" fontId="12" fillId="0" borderId="2" xfId="0" applyNumberFormat="1" applyFont="1" applyFill="1" applyBorder="1" applyAlignment="1">
      <alignment horizontal="center" vertical="top" wrapText="1"/>
    </xf>
    <xf numFmtId="0" fontId="7" fillId="0" borderId="5" xfId="1" applyFill="1" applyBorder="1" applyAlignment="1">
      <alignment horizontal="center" vertical="top" wrapText="1"/>
    </xf>
    <xf numFmtId="0" fontId="12" fillId="0" borderId="7" xfId="0" applyFont="1" applyFill="1" applyBorder="1" applyAlignment="1">
      <alignment horizontal="center" vertical="top" wrapText="1"/>
    </xf>
    <xf numFmtId="0" fontId="36" fillId="0" borderId="2" xfId="0" applyFont="1" applyFill="1" applyBorder="1" applyAlignment="1">
      <alignment horizontal="center" vertical="bottom"/>
    </xf>
    <xf numFmtId="0" fontId="35" fillId="0" borderId="2" xfId="0" applyFont="1" applyFill="1" applyBorder="1" applyAlignment="1">
      <alignment horizontal="center" vertical="bottom"/>
    </xf>
    <xf numFmtId="0" fontId="12" fillId="0" borderId="0" xfId="0" applyFont="1" applyFill="1" applyAlignment="1">
      <alignment horizontal="center" vertical="top" wrapText="1"/>
    </xf>
    <xf numFmtId="0" fontId="24" fillId="2" borderId="2" xfId="0" applyFont="1" applyFill="1" applyBorder="1" applyAlignment="1">
      <alignment vertical="center" wrapText="1"/>
    </xf>
    <xf numFmtId="0" fontId="24" fillId="2" borderId="2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 wrapText="1"/>
    </xf>
    <xf numFmtId="9" fontId="34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vertical="bottom"/>
    </xf>
    <xf numFmtId="0" fontId="7" fillId="0" borderId="2" xfId="1" applyBorder="1" applyAlignment="1">
      <alignment horizontal="center" vertical="bottom"/>
    </xf>
    <xf numFmtId="0" fontId="1" fillId="0" borderId="2" xfId="0" applyFont="1" applyBorder="1" applyAlignment="1">
      <alignment horizontal="center" vertical="bottom"/>
    </xf>
    <xf numFmtId="0" fontId="3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7" fillId="0" borderId="2" xfId="0" applyFont="1" applyBorder="1" applyAlignment="1">
      <alignment vertical="center" wrapText="1"/>
    </xf>
    <xf numFmtId="0" fontId="34" fillId="0" borderId="2" xfId="0" applyFont="1" applyBorder="1" applyAlignment="1">
      <alignment vertical="center" wrapText="1"/>
    </xf>
    <xf numFmtId="3" fontId="5" fillId="0" borderId="2" xfId="0" applyNumberFormat="1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 wrapText="1"/>
    </xf>
    <xf numFmtId="0" fontId="34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top" wrapText="1"/>
    </xf>
    <xf numFmtId="0" fontId="20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8" fillId="0" borderId="2" xfId="0" applyFont="1" applyBorder="1">
      <alignment vertical="center"/>
    </xf>
    <xf numFmtId="0" fontId="17" fillId="0" borderId="2" xfId="0" applyFont="1" applyBorder="1">
      <alignment vertical="center"/>
    </xf>
    <xf numFmtId="2" fontId="18" fillId="0" borderId="2" xfId="0" applyNumberFormat="1" applyFont="1" applyBorder="1" applyAlignment="1">
      <alignment horizontal="center" vertical="bottom"/>
    </xf>
    <xf numFmtId="2" fontId="18" fillId="0" borderId="2" xfId="0" applyNumberFormat="1" applyFont="1" applyBorder="1">
      <alignment vertical="center"/>
    </xf>
    <xf numFmtId="0" fontId="18" fillId="0" borderId="5" xfId="0" applyFont="1" applyBorder="1" applyAlignment="1">
      <alignment horizontal="center" vertical="bottom"/>
    </xf>
    <xf numFmtId="0" fontId="18" fillId="0" borderId="6" xfId="0" applyFont="1" applyBorder="1" applyAlignment="1">
      <alignment horizontal="center" vertical="bottom"/>
    </xf>
    <xf numFmtId="0" fontId="18" fillId="0" borderId="7" xfId="0" applyFont="1" applyBorder="1" applyAlignment="1">
      <alignment horizontal="center" vertical="bottom"/>
    </xf>
    <xf numFmtId="0" fontId="38" fillId="0" borderId="0" xfId="0" applyFont="1" applyBorder="1" applyAlignment="1">
      <alignment horizontal="center" vertical="center" wrapText="1"/>
    </xf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9" fontId="11" fillId="0" borderId="2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39" fillId="0" borderId="2" xfId="0" applyFont="1" applyBorder="1" applyAlignment="1">
      <alignment vertical="center" wrapText="1"/>
    </xf>
    <xf numFmtId="0" fontId="3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bottom"/>
    </xf>
    <xf numFmtId="0" fontId="23" fillId="2" borderId="10" xfId="0" applyFont="1" applyFill="1" applyBorder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38" fillId="0" borderId="5" xfId="0" applyFont="1" applyBorder="1" applyAlignment="1">
      <alignment horizontal="center" vertical="center" wrapText="1"/>
    </xf>
    <xf numFmtId="0" fontId="38" fillId="0" borderId="7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6" fillId="4" borderId="0" xfId="0" applyFill="1" applyAlignment="1">
      <alignment vertical="bottom"/>
    </xf>
    <xf numFmtId="0" fontId="40" fillId="0" borderId="0" xfId="0" applyFont="1" applyAlignment="1">
      <alignment vertical="bottom"/>
    </xf>
    <xf numFmtId="0" fontId="16" fillId="0" borderId="0" xfId="0" applyAlignment="1">
      <alignment horizontal="center" vertical="bottom"/>
    </xf>
    <xf numFmtId="0" fontId="41" fillId="0" borderId="0" xfId="0" applyFont="1" applyAlignment="1">
      <alignment vertical="bottom"/>
    </xf>
    <xf numFmtId="0" fontId="42" fillId="2" borderId="0" xfId="0" applyFont="1" applyFill="1" applyAlignment="1">
      <alignment horizontal="center" vertical="top" wrapText="1"/>
    </xf>
    <xf numFmtId="0" fontId="42" fillId="2" borderId="0" xfId="0" applyFont="1" applyFill="1" applyAlignment="1">
      <alignment horizontal="center" vertical="top" wrapText="1"/>
    </xf>
    <xf numFmtId="0" fontId="16" fillId="2" borderId="0" xfId="0" applyFill="1" applyAlignment="1">
      <alignment vertical="bottom"/>
    </xf>
    <xf numFmtId="0" fontId="43" fillId="0" borderId="0" xfId="0" applyFont="1" applyAlignment="1">
      <alignment vertical="top" wrapText="1"/>
    </xf>
    <xf numFmtId="0" fontId="44" fillId="5" borderId="0" xfId="0" applyFont="1" applyFill="1" applyAlignment="1">
      <alignment vertical="top" wrapText="1"/>
    </xf>
    <xf numFmtId="0" fontId="45" fillId="5" borderId="0" xfId="0" applyFont="1" applyFill="1" applyAlignment="1">
      <alignment vertical="top" wrapText="1"/>
    </xf>
    <xf numFmtId="0" fontId="43" fillId="0" borderId="0" xfId="0" applyFont="1" applyAlignment="1">
      <alignment horizontal="justify" vertical="top" wrapText="1"/>
    </xf>
    <xf numFmtId="0" fontId="44" fillId="5" borderId="0" xfId="0" applyFont="1" applyFill="1" applyAlignment="1">
      <alignment vertical="top" wrapText="1"/>
    </xf>
  </cellXfs>
  <cellStyles count="2">
    <cellStyle name="常规" xfId="0" builtinId="0"/>
    <cellStyle name="Hipervínculo" xfId="1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mailto:info@coproder.gob.ec" TargetMode="External"/><Relationship Id="rId2" Type="http://schemas.openxmlformats.org/officeDocument/2006/relationships/hyperlink" Target="https://www.facebook.com/profile.php?id=100064534039335" TargetMode="External"/><Relationship Id="rId3" Type="http://schemas.openxmlformats.org/officeDocument/2006/relationships/hyperlink" Target="mailto:cacosta@coproder.gob.ec" TargetMode="External"/><Relationship Id="rId4" Type="http://schemas.openxmlformats.org/officeDocument/2006/relationships/hyperlink" Target="mailto:pcruminahui@gmail.com" TargetMode="External"/><Relationship Id="rId5" Type="http://schemas.openxmlformats.org/officeDocument/2006/relationships/hyperlink" Target="https://www.facebook.com/photo.php?fbid=718451793649282&amp;set=pb.100064534039335.-2207520000&amp;type=3" TargetMode="External"/><Relationship Id="rId6" Type="http://schemas.openxmlformats.org/officeDocument/2006/relationships/hyperlink" Target="https://www.facebook.com/photo.php?fbid=755805773247217&amp;set=pb.100064534039335.-2207520000&amp;type=3" TargetMode="External"/><Relationship Id="rId7" Type="http://schemas.openxmlformats.org/officeDocument/2006/relationships/hyperlink" Target="https://www.facebook.com/photo.php?fbid=687543640073431&amp;set=pb.100064534039335.-2207520000&amp;type=3" TargetMode="External"/><Relationship Id="rId8" Type="http://schemas.openxmlformats.org/officeDocument/2006/relationships/hyperlink" Target="https://www.facebook.com/photo.php?fbid=681428660684929&amp;set=pb.100064534039335.-2207520000&amp;type=3" TargetMode="External"/><Relationship Id="rId9" Type="http://schemas.openxmlformats.org/officeDocument/2006/relationships/hyperlink" Target="https://www.facebook.com/photo.php?fbid=698727312288397&amp;set=pb.100064534039335.-2207520000&amp;type=3" TargetMode="External"/><Relationship Id="rId10" Type="http://schemas.openxmlformats.org/officeDocument/2006/relationships/hyperlink" Target="https://www.facebook.com/photo.php?fbid=697986332362495&amp;set=pb.100064534039335.-2207520000&amp;type=3" TargetMode="External"/><Relationship Id="rId11" Type="http://schemas.openxmlformats.org/officeDocument/2006/relationships/hyperlink" Target="https://www.facebook.com/100066782526353/videos/1018227029285059" TargetMode="External"/><Relationship Id="rId12" Type="http://schemas.openxmlformats.org/officeDocument/2006/relationships/hyperlink" Target="https://www.facebook.com/profile.php?id=100064534039335" TargetMode="External"/><Relationship Id="rId13" Type="http://schemas.openxmlformats.org/officeDocument/2006/relationships/hyperlink" Target="https://drive.google.com/drive/folders/1mGwFzP6ghqZkIdxAg1SDfE2gw9rzBG1j?fbclid=IwAR11S6Ba8Dj_o4A4_mLjBxRVsLMVG80C3uGNKGkhsu8UkpRN6z3jXKZ_eaU" TargetMode="External"/><Relationship Id="rId14" Type="http://schemas.openxmlformats.org/officeDocument/2006/relationships/hyperlink" Target="https://drive.google.com/drive/folders/1gT4F6t1880Tql2XTLwIIIC4cR3MqxcFN" TargetMode="External"/><Relationship Id="rId15" Type="http://schemas.openxmlformats.org/officeDocument/2006/relationships/hyperlink" Target="https://drive.google.com/file/d/1U7fXyx96xAZuUeVdD4ePsJmN4ClkMW3w/view?usp=sharing" TargetMode="External"/><Relationship Id="rId16" Type="http://schemas.openxmlformats.org/officeDocument/2006/relationships/hyperlink" Target="https://drive.google.com/file/d/1U7fXyx96xAZuUeVdD4ePsJmN4ClkMW3w/view?usp=sharing" TargetMode="External"/><Relationship Id="rId17" Type="http://schemas.openxmlformats.org/officeDocument/2006/relationships/hyperlink" Target="https://docs.google.com/spreadsheets/d/1rmxQ8f701WI5lbc94N6Rl_eLh4v46O8O/edit?usp=sharing&amp;ouid=102368303421501816449&amp;rtpof=true&amp;sd=true" TargetMode="External"/><Relationship Id="rId18" Type="http://schemas.openxmlformats.org/officeDocument/2006/relationships/hyperlink" Target="https://drive.google.com/file/d/1d_4FG2oRV_Q_nS34fLNW8pF0ZGnePtRT/view?usp=sharing" TargetMode="External"/><Relationship Id="rId19" Type="http://schemas.openxmlformats.org/officeDocument/2006/relationships/hyperlink" Target="https://www.facebook.com/photo/?fbid=794184182742709&amp;set=a.452290103598787" TargetMode="Externa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XFD254"/>
  <sheetViews>
    <sheetView tabSelected="1" workbookViewId="0" zoomScale="130">
      <selection activeCell="A1" sqref="A1:M207"/>
    </sheetView>
  </sheetViews>
  <sheetFormatPr defaultRowHeight="14.25" defaultColWidth="11"/>
  <cols>
    <col min="1" max="1" customWidth="1" width="20.0" style="1"/>
    <col min="2" max="2" customWidth="1" width="12.855469" style="1"/>
    <col min="3" max="4" customWidth="0" width="11.425781" style="1"/>
    <col min="5" max="5" customWidth="1" width="16.0" style="1"/>
    <col min="6" max="7" customWidth="1" width="9.285156" style="1"/>
    <col min="8" max="8" customWidth="1" width="12.140625" style="1"/>
    <col min="9" max="9" customWidth="1" width="13.0" style="1"/>
    <col min="10" max="10" customWidth="1" width="10.7109375" style="1"/>
    <col min="11" max="11" customWidth="1" width="12.855469" style="1"/>
    <col min="12" max="12" customWidth="1" width="18.710938" style="1"/>
    <col min="13" max="13" customWidth="1" width="28.570312" style="1"/>
    <col min="14" max="16372" customWidth="0" width="11.425781" style="1"/>
    <col min="16373" max="16384" customWidth="0" width="11.0" style="1"/>
  </cols>
  <sheetData>
    <row r="1" spans="8:8" ht="15.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8:8" ht="32.1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8:8" ht="14.25" customHeight="1">
      <c r="A3" s="4"/>
    </row>
    <row r="4" spans="8:8" ht="14.25" customHeight="1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8:8" ht="14.25" customHeight="1">
      <c r="A5" s="7" t="s">
        <v>3</v>
      </c>
      <c r="B5" s="8">
        <v>1.76814970001E11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8:8" ht="14.25" customHeight="1">
      <c r="A6" s="7" t="s">
        <v>4</v>
      </c>
      <c r="B6" s="9" t="s">
        <v>236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8:8" ht="19.5" customHeight="1">
      <c r="A7" s="7" t="s">
        <v>5</v>
      </c>
      <c r="B7" s="9" t="s">
        <v>237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8:8">
      <c r="A8" s="7" t="s">
        <v>6</v>
      </c>
      <c r="B8" s="9" t="s">
        <v>238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8:8">
      <c r="A9" s="7" t="s">
        <v>7</v>
      </c>
      <c r="B9" s="9" t="s">
        <v>239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8:8">
      <c r="A10" s="7" t="s">
        <v>8</v>
      </c>
      <c r="B10" s="9" t="s">
        <v>240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8:8">
      <c r="A11" s="7" t="s">
        <v>9</v>
      </c>
      <c r="B11" s="9" t="s">
        <v>241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8:8">
      <c r="A12" s="7" t="s">
        <v>10</v>
      </c>
      <c r="B12" s="9" t="s">
        <v>242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8:8">
      <c r="A13" s="7" t="s">
        <v>11</v>
      </c>
      <c r="B13" s="9" t="s">
        <v>243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8:8">
      <c r="A14" s="7" t="s">
        <v>12</v>
      </c>
      <c r="B14" s="10" t="s">
        <v>244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8:8">
      <c r="A15" s="7" t="s">
        <v>13</v>
      </c>
      <c r="B15" s="9">
        <v>2.3808034E7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8:8">
      <c r="A16" s="7" t="s">
        <v>14</v>
      </c>
      <c r="B16" s="10" t="s">
        <v>245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8:8" ht="14.25" customHeight="1">
      <c r="A17" s="5" t="s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8:8" ht="19.5">
      <c r="A18" s="7" t="s">
        <v>16</v>
      </c>
      <c r="B18" s="9" t="s">
        <v>246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8:8" ht="19.5">
      <c r="A19" s="7" t="s">
        <v>17</v>
      </c>
      <c r="B19" s="9" t="s">
        <v>247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8:8">
      <c r="A20" s="7" t="s">
        <v>18</v>
      </c>
      <c r="B20" s="10" t="s">
        <v>248</v>
      </c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8:8" ht="14.25" customHeight="1">
      <c r="A21" s="11" t="s">
        <v>19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</row>
    <row r="22" spans="8:8" ht="19.5">
      <c r="A22" s="7" t="s">
        <v>20</v>
      </c>
      <c r="B22" s="9" t="s">
        <v>246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8:8">
      <c r="A23" s="7" t="s">
        <v>21</v>
      </c>
      <c r="B23" s="9" t="s">
        <v>247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8:8">
      <c r="A24" s="13" t="s">
        <v>22</v>
      </c>
      <c r="B24" s="14">
        <v>45076.0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</row>
    <row r="25" spans="8:8" ht="14.25" customHeight="1">
      <c r="A25" s="16" t="s">
        <v>23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</row>
    <row r="26" spans="8:8">
      <c r="A26" s="13" t="s">
        <v>20</v>
      </c>
      <c r="B26" s="15" t="s">
        <v>249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</row>
    <row r="27" spans="8:8">
      <c r="A27" s="13" t="s">
        <v>21</v>
      </c>
      <c r="B27" s="15" t="s">
        <v>250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</row>
    <row r="28" spans="8:8">
      <c r="A28" s="13" t="s">
        <v>22</v>
      </c>
      <c r="B28" s="14">
        <v>43833.0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</row>
    <row r="29" spans="8:8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8:8" ht="14.25" customHeight="1">
      <c r="A30" s="20" t="s">
        <v>24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</row>
    <row r="31" spans="8:8" ht="14.25" customHeight="1">
      <c r="A31" s="20" t="s">
        <v>25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</row>
    <row r="32" spans="8:8" ht="14.25" customHeight="1">
      <c r="A32" s="13" t="s">
        <v>26</v>
      </c>
      <c r="B32" s="14">
        <v>44928.0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</row>
    <row r="33" spans="8:8" ht="14.25" customHeight="1">
      <c r="A33" s="13" t="s">
        <v>27</v>
      </c>
      <c r="B33" s="14">
        <v>45291.0</v>
      </c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</row>
    <row r="34" spans="8:8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</row>
    <row r="35" spans="8:8">
      <c r="A35" s="22" t="s">
        <v>28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spans="8:8" ht="42.0" customHeight="1">
      <c r="A36" s="23" t="s">
        <v>29</v>
      </c>
      <c r="B36" s="24"/>
      <c r="C36" s="25"/>
      <c r="D36" s="26" t="s">
        <v>30</v>
      </c>
      <c r="E36" s="27"/>
      <c r="F36" s="27"/>
      <c r="G36" s="27"/>
      <c r="H36" s="27"/>
      <c r="I36" s="27"/>
      <c r="J36" s="27"/>
      <c r="K36" s="27"/>
      <c r="L36" s="27"/>
      <c r="M36" s="28"/>
    </row>
    <row r="37" spans="8:8">
      <c r="A37" s="29" t="s">
        <v>255</v>
      </c>
      <c r="B37" s="30"/>
      <c r="C37" s="31"/>
      <c r="D37" s="32" t="s">
        <v>251</v>
      </c>
      <c r="E37" s="33"/>
      <c r="F37" s="33"/>
      <c r="G37" s="33"/>
      <c r="H37" s="33"/>
      <c r="I37" s="33"/>
      <c r="J37" s="33"/>
      <c r="K37" s="33"/>
      <c r="L37" s="33"/>
      <c r="M37" s="34"/>
    </row>
    <row r="38" spans="8:8">
      <c r="A38" s="29" t="s">
        <v>255</v>
      </c>
      <c r="B38" s="30"/>
      <c r="C38" s="31"/>
      <c r="D38" s="32" t="s">
        <v>252</v>
      </c>
      <c r="E38" s="33"/>
      <c r="F38" s="33"/>
      <c r="G38" s="33"/>
      <c r="H38" s="33"/>
      <c r="I38" s="33"/>
      <c r="J38" s="33"/>
      <c r="K38" s="33"/>
      <c r="L38" s="33"/>
      <c r="M38" s="34"/>
    </row>
    <row r="39" spans="8:8">
      <c r="A39" s="29" t="s">
        <v>255</v>
      </c>
      <c r="B39" s="30"/>
      <c r="C39" s="31"/>
      <c r="D39" s="32" t="s">
        <v>253</v>
      </c>
      <c r="E39" s="33"/>
      <c r="F39" s="33"/>
      <c r="G39" s="33"/>
      <c r="H39" s="33"/>
      <c r="I39" s="33"/>
      <c r="J39" s="33"/>
      <c r="K39" s="33"/>
      <c r="L39" s="33"/>
      <c r="M39" s="34"/>
    </row>
    <row r="40" spans="8:8">
      <c r="A40" s="29" t="s">
        <v>255</v>
      </c>
      <c r="B40" s="30"/>
      <c r="C40" s="31"/>
      <c r="D40" s="32" t="s">
        <v>254</v>
      </c>
      <c r="E40" s="33"/>
      <c r="F40" s="33"/>
      <c r="G40" s="33"/>
      <c r="H40" s="33"/>
      <c r="I40" s="33"/>
      <c r="J40" s="33"/>
      <c r="K40" s="33"/>
      <c r="L40" s="33"/>
      <c r="M40" s="34"/>
    </row>
    <row r="41" spans="8:8">
      <c r="A41" s="18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8:8">
      <c r="A42" s="35" t="s">
        <v>31</v>
      </c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</row>
    <row r="43" spans="8:8" ht="33.0" customHeight="1">
      <c r="A43" s="23" t="s">
        <v>219</v>
      </c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8"/>
    </row>
    <row r="44" spans="8:8">
      <c r="A44" s="37" t="s">
        <v>256</v>
      </c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</row>
    <row r="45" spans="8:8">
      <c r="A45" s="3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</row>
    <row r="46" spans="8:8">
      <c r="A46" s="3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</row>
    <row r="47" spans="8:8">
      <c r="A47" s="3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</row>
    <row r="48" spans="8:8">
      <c r="A48" s="18"/>
    </row>
    <row r="49" spans="8:8">
      <c r="A49" s="35" t="s">
        <v>32</v>
      </c>
    </row>
    <row r="50" spans="8:8" ht="33.75">
      <c r="A50" s="41" t="s">
        <v>33</v>
      </c>
      <c r="B50" s="42" t="s">
        <v>34</v>
      </c>
      <c r="C50" s="43"/>
      <c r="D50" s="44"/>
      <c r="E50" s="45" t="s">
        <v>35</v>
      </c>
      <c r="F50" s="45"/>
      <c r="G50" s="45"/>
      <c r="H50" s="46" t="s">
        <v>36</v>
      </c>
      <c r="I50" s="47" t="s">
        <v>37</v>
      </c>
      <c r="J50" s="48"/>
      <c r="K50" s="49" t="s">
        <v>38</v>
      </c>
      <c r="L50" s="50"/>
      <c r="M50" s="51" t="s">
        <v>39</v>
      </c>
    </row>
    <row r="51" spans="8:8" ht="22.5">
      <c r="A51" s="41"/>
      <c r="B51" s="41" t="s">
        <v>40</v>
      </c>
      <c r="C51" s="42" t="s">
        <v>41</v>
      </c>
      <c r="D51" s="44"/>
      <c r="E51" s="52" t="s">
        <v>42</v>
      </c>
      <c r="F51" s="45" t="s">
        <v>43</v>
      </c>
      <c r="G51" s="45"/>
      <c r="H51" s="53"/>
      <c r="I51" s="54" t="s">
        <v>44</v>
      </c>
      <c r="J51" s="54" t="s">
        <v>45</v>
      </c>
      <c r="K51" s="55"/>
      <c r="L51" s="56"/>
      <c r="M51" s="57"/>
    </row>
    <row r="52" spans="8:8" ht="85.5" customHeight="1">
      <c r="A52" s="58" t="s">
        <v>256</v>
      </c>
      <c r="B52" s="59" t="s">
        <v>257</v>
      </c>
      <c r="C52" s="60" t="s">
        <v>264</v>
      </c>
      <c r="D52" s="61"/>
      <c r="E52" s="62">
        <v>1.0</v>
      </c>
      <c r="F52" s="60" t="s">
        <v>259</v>
      </c>
      <c r="G52" s="61"/>
      <c r="H52" s="63" t="s">
        <v>258</v>
      </c>
      <c r="I52" s="64">
        <v>2.0</v>
      </c>
      <c r="J52" s="64">
        <v>2.0</v>
      </c>
      <c r="K52" s="65" t="s">
        <v>272</v>
      </c>
      <c r="L52" s="66"/>
      <c r="M52" s="67" t="s">
        <v>271</v>
      </c>
    </row>
    <row r="53" spans="8:8" ht="101.25" customFormat="1" customHeight="1">
      <c r="A53" s="68"/>
      <c r="B53" s="59" t="s">
        <v>257</v>
      </c>
      <c r="C53" s="60" t="s">
        <v>265</v>
      </c>
      <c r="D53" s="61"/>
      <c r="E53" s="62">
        <v>2.0</v>
      </c>
      <c r="F53" s="60" t="s">
        <v>267</v>
      </c>
      <c r="G53" s="61"/>
      <c r="H53" s="63" t="s">
        <v>270</v>
      </c>
      <c r="I53" s="64">
        <v>10.0</v>
      </c>
      <c r="J53" s="64">
        <v>10.0</v>
      </c>
      <c r="K53" s="65" t="s">
        <v>274</v>
      </c>
      <c r="L53" s="66"/>
      <c r="M53" s="67" t="s">
        <v>275</v>
      </c>
      <c r="XES53" s="1"/>
      <c r="XET53" s="1"/>
      <c r="XEU53" s="1"/>
      <c r="XEV53" s="1"/>
      <c r="XEW53" s="1"/>
      <c r="XEX53" s="1"/>
      <c r="XEY53" s="1"/>
      <c r="XEZ53" s="1"/>
      <c r="XFA53" s="1"/>
      <c r="XFB53" s="1"/>
      <c r="XFC53" s="1"/>
      <c r="XFD53" s="1"/>
    </row>
    <row r="54" spans="8:8" ht="124.5" customFormat="1" customHeight="1">
      <c r="A54" s="68"/>
      <c r="B54" s="59" t="s">
        <v>257</v>
      </c>
      <c r="C54" s="60" t="s">
        <v>266</v>
      </c>
      <c r="D54" s="61"/>
      <c r="E54" s="62">
        <v>3.0</v>
      </c>
      <c r="F54" s="60" t="s">
        <v>260</v>
      </c>
      <c r="G54" s="61"/>
      <c r="H54" s="63" t="s">
        <v>268</v>
      </c>
      <c r="I54" s="64">
        <v>6.0</v>
      </c>
      <c r="J54" s="64">
        <v>6.0</v>
      </c>
      <c r="K54" s="65" t="s">
        <v>287</v>
      </c>
      <c r="L54" s="66"/>
      <c r="M54" s="67" t="s">
        <v>273</v>
      </c>
      <c r="XES54" s="1"/>
      <c r="XET54" s="1"/>
      <c r="XEU54" s="1"/>
      <c r="XEV54" s="1"/>
      <c r="XEW54" s="1"/>
      <c r="XEX54" s="1"/>
      <c r="XEY54" s="1"/>
      <c r="XEZ54" s="1"/>
      <c r="XFA54" s="1"/>
      <c r="XFB54" s="1"/>
      <c r="XFC54" s="1"/>
      <c r="XFD54" s="1"/>
    </row>
    <row r="55" spans="8:8" ht="124.5" customFormat="1" customHeight="1">
      <c r="A55" s="69"/>
      <c r="B55" s="59" t="s">
        <v>261</v>
      </c>
      <c r="C55" s="60" t="s">
        <v>262</v>
      </c>
      <c r="D55" s="61"/>
      <c r="E55" s="59">
        <v>4.0</v>
      </c>
      <c r="F55" s="60" t="s">
        <v>263</v>
      </c>
      <c r="G55" s="61"/>
      <c r="H55" s="63" t="s">
        <v>269</v>
      </c>
      <c r="I55" s="70" t="s">
        <v>276</v>
      </c>
      <c r="J55" s="64">
        <v>4.0</v>
      </c>
      <c r="K55" s="65" t="s">
        <v>277</v>
      </c>
      <c r="L55" s="66"/>
      <c r="M55" s="67" t="s">
        <v>278</v>
      </c>
      <c r="XES55" s="1"/>
      <c r="XET55" s="1"/>
      <c r="XEU55" s="1"/>
      <c r="XEV55" s="1"/>
      <c r="XEW55" s="1"/>
      <c r="XEX55" s="1"/>
      <c r="XEY55" s="1"/>
      <c r="XEZ55" s="1"/>
      <c r="XFA55" s="1"/>
      <c r="XFB55" s="1"/>
      <c r="XFC55" s="1"/>
      <c r="XFD55" s="1"/>
    </row>
    <row r="56" spans="8:8" s="71" ht="20.25" customFormat="1" customHeight="1">
      <c r="A56" s="35" t="s">
        <v>46</v>
      </c>
      <c r="B56" s="72"/>
      <c r="C56" s="73"/>
      <c r="D56" s="73"/>
      <c r="E56" s="73"/>
      <c r="F56" s="74"/>
      <c r="G56" s="74"/>
      <c r="H56" s="74"/>
      <c r="I56" s="74"/>
      <c r="J56" s="74">
        <v>4.0</v>
      </c>
      <c r="K56" s="75"/>
      <c r="L56" s="75"/>
      <c r="M56" s="75"/>
    </row>
    <row r="57" spans="8:8" s="71" ht="20.25" customFormat="1" customHeight="1">
      <c r="A57" s="35" t="s">
        <v>47</v>
      </c>
      <c r="B57" s="72"/>
      <c r="C57" s="73"/>
      <c r="D57" s="73"/>
      <c r="E57" s="73"/>
      <c r="F57" s="74"/>
      <c r="G57" s="74"/>
      <c r="H57" s="74"/>
      <c r="I57" s="74"/>
      <c r="J57" s="74"/>
      <c r="K57" s="75"/>
      <c r="L57" s="75"/>
      <c r="M57" s="75"/>
    </row>
    <row r="58" spans="8:8" s="76" ht="24.0" customFormat="1" customHeight="1">
      <c r="A58" s="45" t="s">
        <v>48</v>
      </c>
      <c r="B58" s="45"/>
      <c r="C58" s="45"/>
      <c r="D58" s="45"/>
      <c r="E58" s="45" t="s">
        <v>49</v>
      </c>
      <c r="F58" s="45"/>
      <c r="G58" s="45"/>
      <c r="H58" s="45"/>
      <c r="I58" s="45" t="s">
        <v>50</v>
      </c>
      <c r="J58" s="45"/>
      <c r="K58" s="45" t="s">
        <v>51</v>
      </c>
      <c r="L58" s="45"/>
      <c r="M58" s="45"/>
    </row>
    <row r="59" spans="8:8" s="71" ht="33.0" customFormat="1" customHeight="1">
      <c r="A59" s="77" t="s">
        <v>281</v>
      </c>
      <c r="B59" s="77"/>
      <c r="C59" s="77"/>
      <c r="D59" s="77"/>
      <c r="E59" s="78" t="s">
        <v>279</v>
      </c>
      <c r="F59" s="79"/>
      <c r="G59" s="79"/>
      <c r="H59" s="79"/>
      <c r="I59" s="80">
        <v>1.0</v>
      </c>
      <c r="J59" s="81"/>
      <c r="K59" s="82" t="s">
        <v>280</v>
      </c>
      <c r="L59" s="83"/>
      <c r="M59" s="83"/>
    </row>
    <row r="60" spans="8:8" s="71" ht="20.25" customFormat="1" customHeight="1">
      <c r="A60" s="84"/>
      <c r="B60" s="84"/>
      <c r="C60" s="84"/>
      <c r="D60" s="84"/>
      <c r="E60" s="85"/>
      <c r="F60" s="85"/>
      <c r="G60" s="85"/>
      <c r="H60" s="85"/>
      <c r="I60" s="86"/>
      <c r="J60" s="86"/>
      <c r="K60" s="86"/>
      <c r="L60" s="86"/>
      <c r="M60" s="86"/>
    </row>
    <row r="61" spans="8:8" s="71" ht="20.25" customFormat="1" customHeight="1">
      <c r="A61" s="22" t="s">
        <v>52</v>
      </c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8:8" s="71" ht="41.1" customFormat="1" customHeight="1">
      <c r="A62" s="87" t="s">
        <v>53</v>
      </c>
      <c r="B62" s="87"/>
      <c r="C62" s="88" t="s">
        <v>54</v>
      </c>
      <c r="D62" s="87" t="s">
        <v>55</v>
      </c>
      <c r="E62" s="87"/>
      <c r="F62" s="87"/>
      <c r="G62" s="89" t="s">
        <v>56</v>
      </c>
      <c r="H62" s="89"/>
      <c r="I62" s="89"/>
      <c r="J62" s="89"/>
      <c r="K62" s="89"/>
      <c r="L62" s="89" t="s">
        <v>57</v>
      </c>
      <c r="M62" s="89"/>
    </row>
    <row r="63" spans="8:8" s="71" ht="20.25" customFormat="1" customHeight="1">
      <c r="A63" s="90" t="s">
        <v>58</v>
      </c>
      <c r="B63" s="90"/>
      <c r="C63" s="91" t="s">
        <v>286</v>
      </c>
      <c r="D63" s="92" t="s">
        <v>238</v>
      </c>
      <c r="E63" s="93"/>
      <c r="F63" s="93"/>
      <c r="G63" s="94" t="s">
        <v>238</v>
      </c>
      <c r="H63" s="95"/>
      <c r="I63" s="95"/>
      <c r="J63" s="95"/>
      <c r="K63" s="96"/>
      <c r="L63" s="94" t="s">
        <v>238</v>
      </c>
      <c r="M63" s="96"/>
    </row>
    <row r="64" spans="8:8" s="71" ht="155.25" customFormat="1" customHeight="1">
      <c r="A64" s="90" t="s">
        <v>59</v>
      </c>
      <c r="B64" s="90"/>
      <c r="C64" s="91" t="s">
        <v>282</v>
      </c>
      <c r="D64" s="97" t="s">
        <v>290</v>
      </c>
      <c r="E64" s="97"/>
      <c r="F64" s="97"/>
      <c r="G64" s="60" t="s">
        <v>285</v>
      </c>
      <c r="H64" s="98"/>
      <c r="I64" s="98"/>
      <c r="J64" s="98"/>
      <c r="K64" s="61"/>
      <c r="L64" s="99" t="s">
        <v>291</v>
      </c>
      <c r="M64" s="100"/>
    </row>
    <row r="65" spans="8:8" s="71" ht="95.25" customFormat="1" customHeight="1">
      <c r="A65" s="90" t="s">
        <v>60</v>
      </c>
      <c r="B65" s="90"/>
      <c r="C65" s="91" t="s">
        <v>282</v>
      </c>
      <c r="D65" s="9" t="s">
        <v>292</v>
      </c>
      <c r="E65" s="9"/>
      <c r="F65" s="9"/>
      <c r="G65" s="60" t="s">
        <v>293</v>
      </c>
      <c r="H65" s="98"/>
      <c r="I65" s="98"/>
      <c r="J65" s="98"/>
      <c r="K65" s="61"/>
      <c r="L65" s="99" t="s">
        <v>294</v>
      </c>
      <c r="M65" s="100"/>
    </row>
    <row r="66" spans="8:8" s="71" ht="47.25" customFormat="1" customHeight="1">
      <c r="A66" s="90" t="s">
        <v>61</v>
      </c>
      <c r="B66" s="90"/>
      <c r="C66" s="91" t="s">
        <v>282</v>
      </c>
      <c r="D66" s="9" t="s">
        <v>288</v>
      </c>
      <c r="E66" s="9"/>
      <c r="F66" s="9"/>
      <c r="G66" s="60" t="s">
        <v>284</v>
      </c>
      <c r="H66" s="98"/>
      <c r="I66" s="98"/>
      <c r="J66" s="98"/>
      <c r="K66" s="61"/>
      <c r="L66" s="9" t="s">
        <v>289</v>
      </c>
      <c r="M66" s="9"/>
    </row>
    <row r="67" spans="8:8" s="71" ht="118.5" customFormat="1" customHeight="1">
      <c r="A67" s="90" t="s">
        <v>62</v>
      </c>
      <c r="B67" s="90"/>
      <c r="C67" s="91" t="s">
        <v>282</v>
      </c>
      <c r="D67" s="9" t="s">
        <v>295</v>
      </c>
      <c r="E67" s="9"/>
      <c r="F67" s="9"/>
      <c r="G67" s="60" t="s">
        <v>283</v>
      </c>
      <c r="H67" s="98"/>
      <c r="I67" s="98"/>
      <c r="J67" s="98"/>
      <c r="K67" s="61"/>
      <c r="L67" s="9" t="s">
        <v>296</v>
      </c>
      <c r="M67" s="9"/>
    </row>
    <row r="68" spans="8:8" s="71" ht="20.25" customFormat="1" customHeight="1">
      <c r="A68" s="84"/>
      <c r="B68" s="84"/>
      <c r="C68" s="84"/>
      <c r="D68" s="84"/>
      <c r="E68" s="85"/>
      <c r="F68" s="85"/>
      <c r="G68" s="85"/>
      <c r="H68" s="85"/>
      <c r="I68" s="86"/>
      <c r="J68" s="86"/>
      <c r="K68" s="86"/>
      <c r="L68" s="86"/>
      <c r="M68" s="86"/>
    </row>
    <row r="69" spans="8:8" s="71" ht="20.25" customFormat="1" customHeight="1">
      <c r="A69" s="22" t="s">
        <v>63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8:8" s="71" ht="33.0" customFormat="1">
      <c r="A70" s="101" t="s">
        <v>64</v>
      </c>
      <c r="B70" s="101"/>
      <c r="C70" s="101"/>
      <c r="D70" s="101"/>
      <c r="E70" s="101"/>
      <c r="F70" s="101"/>
      <c r="G70" s="101"/>
      <c r="H70" s="102" t="s">
        <v>54</v>
      </c>
      <c r="I70" s="102" t="s">
        <v>65</v>
      </c>
      <c r="J70" s="101" t="s">
        <v>66</v>
      </c>
      <c r="K70" s="101"/>
      <c r="L70" s="101"/>
      <c r="M70" s="101"/>
    </row>
    <row r="71" spans="8:8" s="71" ht="20.25" customFormat="1" customHeight="1">
      <c r="A71" s="90" t="s">
        <v>67</v>
      </c>
      <c r="B71" s="90"/>
      <c r="C71" s="90"/>
      <c r="D71" s="90"/>
      <c r="E71" s="90"/>
      <c r="F71" s="90"/>
      <c r="G71" s="90"/>
      <c r="H71" s="103" t="s">
        <v>282</v>
      </c>
      <c r="I71" s="104">
        <v>1.0</v>
      </c>
      <c r="J71" s="105" t="s">
        <v>297</v>
      </c>
      <c r="K71" s="106"/>
      <c r="L71" s="106"/>
      <c r="M71" s="106"/>
    </row>
    <row r="72" spans="8:8" ht="20.25" customHeight="1">
      <c r="A72" s="90" t="s">
        <v>68</v>
      </c>
      <c r="B72" s="90"/>
      <c r="C72" s="90"/>
      <c r="D72" s="90"/>
      <c r="E72" s="90"/>
      <c r="F72" s="90"/>
      <c r="G72" s="90"/>
      <c r="H72" s="103" t="s">
        <v>286</v>
      </c>
      <c r="I72" s="104">
        <v>0.0</v>
      </c>
      <c r="J72" s="105" t="s">
        <v>238</v>
      </c>
      <c r="K72" s="106"/>
      <c r="L72" s="106"/>
      <c r="M72" s="106"/>
    </row>
    <row r="73" spans="8:8" ht="20.25" customHeight="1">
      <c r="A73" s="90" t="s">
        <v>69</v>
      </c>
      <c r="B73" s="90"/>
      <c r="C73" s="90"/>
      <c r="D73" s="90" t="s">
        <v>70</v>
      </c>
      <c r="E73" s="90"/>
      <c r="F73" s="90"/>
      <c r="G73" s="90"/>
      <c r="H73" s="103" t="s">
        <v>286</v>
      </c>
      <c r="I73" s="104">
        <v>0.0</v>
      </c>
      <c r="J73" s="105" t="s">
        <v>238</v>
      </c>
      <c r="K73" s="106"/>
      <c r="L73" s="106"/>
      <c r="M73" s="106"/>
    </row>
    <row r="74" spans="8:8" ht="20.25" customHeight="1">
      <c r="A74" s="90" t="s">
        <v>71</v>
      </c>
      <c r="B74" s="90"/>
      <c r="C74" s="90"/>
      <c r="D74" s="90" t="s">
        <v>70</v>
      </c>
      <c r="E74" s="90"/>
      <c r="F74" s="90"/>
      <c r="G74" s="90"/>
      <c r="H74" s="103" t="s">
        <v>286</v>
      </c>
      <c r="I74" s="104">
        <v>0.0</v>
      </c>
      <c r="J74" s="105" t="s">
        <v>238</v>
      </c>
      <c r="K74" s="106"/>
      <c r="L74" s="106"/>
      <c r="M74" s="106"/>
    </row>
    <row r="75" spans="8:8" ht="20.25" customHeight="1">
      <c r="A75" s="90" t="s">
        <v>72</v>
      </c>
      <c r="B75" s="90"/>
      <c r="C75" s="90"/>
      <c r="D75" s="90" t="s">
        <v>70</v>
      </c>
      <c r="E75" s="90"/>
      <c r="F75" s="90"/>
      <c r="G75" s="90"/>
      <c r="H75" s="103" t="s">
        <v>286</v>
      </c>
      <c r="I75" s="104">
        <v>0.0</v>
      </c>
      <c r="J75" s="105" t="s">
        <v>238</v>
      </c>
      <c r="K75" s="106"/>
      <c r="L75" s="106"/>
      <c r="M75" s="106"/>
    </row>
    <row r="76" spans="8:8">
      <c r="A76" s="90" t="s">
        <v>73</v>
      </c>
      <c r="B76" s="90"/>
      <c r="C76" s="90"/>
      <c r="D76" s="90" t="s">
        <v>70</v>
      </c>
      <c r="E76" s="90"/>
      <c r="F76" s="90"/>
      <c r="G76" s="90"/>
      <c r="H76" s="103" t="s">
        <v>286</v>
      </c>
      <c r="I76" s="104">
        <v>0.0</v>
      </c>
      <c r="J76" s="105" t="s">
        <v>238</v>
      </c>
      <c r="K76" s="106"/>
      <c r="L76" s="106"/>
      <c r="M76" s="106"/>
    </row>
    <row r="77" spans="8:8">
      <c r="A77" s="90" t="s">
        <v>74</v>
      </c>
      <c r="B77" s="90"/>
      <c r="C77" s="90"/>
      <c r="D77" s="90" t="s">
        <v>70</v>
      </c>
      <c r="E77" s="90"/>
      <c r="F77" s="90"/>
      <c r="G77" s="90"/>
      <c r="H77" s="104"/>
      <c r="I77" s="104"/>
      <c r="J77" s="106"/>
      <c r="K77" s="106"/>
      <c r="L77" s="106"/>
      <c r="M77" s="106"/>
    </row>
    <row r="78" spans="8:8" s="71" ht="20.25" customFormat="1" customHeight="1">
      <c r="A78" s="84"/>
      <c r="B78" s="84"/>
      <c r="C78" s="84"/>
      <c r="D78" s="84"/>
      <c r="E78" s="85"/>
      <c r="F78" s="85"/>
      <c r="G78" s="85"/>
      <c r="H78" s="85"/>
      <c r="I78" s="86"/>
      <c r="J78" s="86"/>
      <c r="K78" s="86"/>
      <c r="L78" s="86"/>
      <c r="M78" s="86"/>
    </row>
    <row r="79" spans="8:8">
      <c r="A79" s="22" t="s">
        <v>75</v>
      </c>
    </row>
    <row r="80" spans="8:8" s="107" ht="45.0" customFormat="1">
      <c r="A80" s="52" t="s">
        <v>76</v>
      </c>
      <c r="B80" s="52" t="s">
        <v>77</v>
      </c>
      <c r="C80" s="45" t="s">
        <v>64</v>
      </c>
      <c r="D80" s="45"/>
      <c r="E80" s="45"/>
      <c r="F80" s="108" t="s">
        <v>220</v>
      </c>
      <c r="G80" s="109"/>
      <c r="H80" s="110" t="s">
        <v>78</v>
      </c>
      <c r="I80" s="110"/>
      <c r="J80" s="45" t="s">
        <v>79</v>
      </c>
      <c r="K80" s="45"/>
      <c r="L80" s="45" t="s">
        <v>80</v>
      </c>
      <c r="M80" s="45"/>
    </row>
    <row r="81" spans="8:8" ht="29.1" customHeight="1">
      <c r="A81" s="111" t="s">
        <v>81</v>
      </c>
      <c r="B81" s="112" t="s">
        <v>282</v>
      </c>
      <c r="C81" s="113" t="s">
        <v>82</v>
      </c>
      <c r="D81" s="114" t="s">
        <v>298</v>
      </c>
      <c r="E81" s="115"/>
      <c r="F81" s="116" t="s">
        <v>282</v>
      </c>
      <c r="G81" s="117"/>
      <c r="H81" s="118" t="s">
        <v>302</v>
      </c>
      <c r="I81" s="118"/>
      <c r="J81" s="119" t="s">
        <v>303</v>
      </c>
      <c r="K81" s="120"/>
      <c r="L81" s="97" t="s">
        <v>301</v>
      </c>
      <c r="M81" s="121"/>
    </row>
    <row r="82" spans="8:8" ht="29.1" customHeight="1">
      <c r="A82" s="111"/>
      <c r="B82" s="122"/>
      <c r="C82" s="123" t="s">
        <v>83</v>
      </c>
      <c r="D82" s="124" t="s">
        <v>299</v>
      </c>
      <c r="E82" s="125"/>
      <c r="F82" s="126"/>
      <c r="G82" s="117"/>
      <c r="H82" s="118"/>
      <c r="I82" s="118"/>
      <c r="J82" s="120"/>
      <c r="K82" s="120"/>
      <c r="L82" s="121"/>
      <c r="M82" s="121"/>
    </row>
    <row r="83" spans="8:8" ht="30.0" customHeight="1">
      <c r="A83" s="111"/>
      <c r="B83" s="122"/>
      <c r="C83" s="123" t="s">
        <v>84</v>
      </c>
      <c r="D83" s="127" t="s">
        <v>300</v>
      </c>
      <c r="E83" s="125"/>
      <c r="F83" s="126"/>
      <c r="G83" s="117"/>
      <c r="H83" s="118"/>
      <c r="I83" s="118"/>
      <c r="J83" s="120"/>
      <c r="K83" s="120"/>
      <c r="L83" s="121"/>
      <c r="M83" s="121"/>
    </row>
    <row r="84" spans="8:8" s="71" ht="20.25" customFormat="1" customHeight="1">
      <c r="A84" s="84"/>
      <c r="B84" s="84"/>
      <c r="C84" s="84"/>
      <c r="D84" s="84"/>
      <c r="E84" s="85"/>
      <c r="F84" s="85"/>
      <c r="G84" s="85"/>
      <c r="H84" s="85"/>
      <c r="I84" s="86"/>
      <c r="J84" s="86"/>
      <c r="K84" s="86"/>
      <c r="L84" s="86"/>
      <c r="M84" s="86"/>
    </row>
    <row r="85" spans="8:8">
      <c r="A85" s="22" t="s">
        <v>85</v>
      </c>
    </row>
    <row r="86" spans="8:8" ht="16.5">
      <c r="A86" s="101" t="s">
        <v>86</v>
      </c>
      <c r="B86" s="101"/>
      <c r="C86" s="101"/>
      <c r="D86" s="101"/>
      <c r="E86" s="101"/>
      <c r="F86" s="101"/>
      <c r="G86" s="101"/>
      <c r="H86" s="102" t="s">
        <v>54</v>
      </c>
      <c r="I86" s="102" t="s">
        <v>87</v>
      </c>
      <c r="J86" s="101" t="s">
        <v>66</v>
      </c>
      <c r="K86" s="101"/>
      <c r="L86" s="101"/>
      <c r="M86" s="101"/>
    </row>
    <row r="87" spans="8:8">
      <c r="A87" s="90" t="s">
        <v>88</v>
      </c>
      <c r="B87" s="90"/>
      <c r="C87" s="90"/>
      <c r="D87" s="90"/>
      <c r="E87" s="90"/>
      <c r="F87" s="90"/>
      <c r="G87" s="90"/>
      <c r="H87" s="103" t="s">
        <v>286</v>
      </c>
      <c r="I87" s="104">
        <v>0.0</v>
      </c>
      <c r="J87" s="105" t="s">
        <v>238</v>
      </c>
      <c r="K87" s="106"/>
      <c r="L87" s="106"/>
      <c r="M87" s="106"/>
    </row>
    <row r="88" spans="8:8">
      <c r="A88" s="90" t="s">
        <v>89</v>
      </c>
      <c r="B88" s="90"/>
      <c r="C88" s="90"/>
      <c r="D88" s="90"/>
      <c r="E88" s="90"/>
      <c r="F88" s="90"/>
      <c r="G88" s="90"/>
      <c r="H88" s="103" t="s">
        <v>286</v>
      </c>
      <c r="I88" s="104">
        <v>0.0</v>
      </c>
      <c r="J88" s="105" t="s">
        <v>238</v>
      </c>
      <c r="K88" s="106"/>
      <c r="L88" s="106"/>
      <c r="M88" s="106"/>
    </row>
    <row r="89" spans="8:8">
      <c r="A89" s="90" t="s">
        <v>90</v>
      </c>
      <c r="B89" s="90"/>
      <c r="C89" s="90"/>
      <c r="D89" s="90"/>
      <c r="E89" s="90"/>
      <c r="F89" s="90"/>
      <c r="G89" s="90"/>
      <c r="H89" s="103" t="s">
        <v>286</v>
      </c>
      <c r="I89" s="104">
        <v>0.0</v>
      </c>
      <c r="J89" s="105" t="s">
        <v>238</v>
      </c>
      <c r="K89" s="106"/>
      <c r="L89" s="106"/>
      <c r="M89" s="106"/>
    </row>
    <row r="90" spans="8:8">
      <c r="A90" s="90" t="s">
        <v>91</v>
      </c>
      <c r="B90" s="90"/>
      <c r="C90" s="90"/>
      <c r="D90" s="90"/>
      <c r="E90" s="90"/>
      <c r="F90" s="90"/>
      <c r="G90" s="90"/>
      <c r="H90" s="103" t="s">
        <v>286</v>
      </c>
      <c r="I90" s="104">
        <v>0.0</v>
      </c>
      <c r="J90" s="105" t="s">
        <v>238</v>
      </c>
      <c r="K90" s="106"/>
      <c r="L90" s="106"/>
      <c r="M90" s="106"/>
    </row>
    <row r="91" spans="8:8">
      <c r="A91" s="90" t="s">
        <v>74</v>
      </c>
      <c r="B91" s="90"/>
      <c r="C91" s="90"/>
      <c r="D91" s="90"/>
      <c r="E91" s="90"/>
      <c r="F91" s="90"/>
      <c r="G91" s="90"/>
      <c r="H91" s="103" t="s">
        <v>286</v>
      </c>
      <c r="I91" s="104">
        <v>0.0</v>
      </c>
      <c r="J91" s="105" t="s">
        <v>238</v>
      </c>
      <c r="K91" s="106"/>
      <c r="L91" s="106"/>
      <c r="M91" s="106"/>
    </row>
    <row r="92" spans="8:8" s="71" ht="20.25" customFormat="1" customHeight="1">
      <c r="A92" s="84"/>
      <c r="B92" s="84"/>
      <c r="C92" s="84"/>
      <c r="D92" s="84"/>
      <c r="E92" s="85"/>
      <c r="F92" s="85"/>
      <c r="G92" s="85"/>
      <c r="H92" s="85"/>
      <c r="I92" s="86"/>
      <c r="J92" s="86"/>
      <c r="K92" s="86"/>
      <c r="L92" s="86"/>
      <c r="M92" s="86"/>
    </row>
    <row r="93" spans="8:8">
      <c r="A93" s="22" t="s">
        <v>92</v>
      </c>
    </row>
    <row r="94" spans="8:8" s="128" ht="14.25" customFormat="1">
      <c r="A94" s="22" t="s">
        <v>93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8:8" s="128" ht="42.0" customFormat="1" customHeight="1">
      <c r="A95" s="45" t="s">
        <v>94</v>
      </c>
      <c r="B95" s="45"/>
      <c r="C95" s="45"/>
      <c r="D95" s="52" t="s">
        <v>54</v>
      </c>
      <c r="E95" s="45" t="s">
        <v>95</v>
      </c>
      <c r="F95" s="45"/>
      <c r="G95" s="45"/>
      <c r="H95" s="45"/>
      <c r="I95" s="45" t="s">
        <v>66</v>
      </c>
      <c r="J95" s="45"/>
      <c r="K95" s="45"/>
      <c r="L95" s="45" t="s">
        <v>96</v>
      </c>
      <c r="M95" s="45"/>
    </row>
    <row r="96" spans="8:8" s="128" ht="75.75" customFormat="1" customHeight="1">
      <c r="A96" s="129" t="s">
        <v>97</v>
      </c>
      <c r="B96" s="129"/>
      <c r="C96" s="129"/>
      <c r="D96" s="130" t="s">
        <v>329</v>
      </c>
      <c r="E96" s="131" t="s">
        <v>353</v>
      </c>
      <c r="F96" s="131"/>
      <c r="G96" s="131"/>
      <c r="H96" s="131"/>
      <c r="I96" s="132" t="s">
        <v>356</v>
      </c>
      <c r="J96" s="133"/>
      <c r="K96" s="133"/>
      <c r="L96" s="106"/>
      <c r="M96" s="106"/>
    </row>
    <row r="97" spans="8:8" s="128" ht="75.0" customFormat="1" customHeight="1">
      <c r="A97" s="129" t="s">
        <v>98</v>
      </c>
      <c r="B97" s="129"/>
      <c r="C97" s="129"/>
      <c r="D97" s="130" t="s">
        <v>329</v>
      </c>
      <c r="E97" s="131" t="s">
        <v>354</v>
      </c>
      <c r="F97" s="131"/>
      <c r="G97" s="131"/>
      <c r="H97" s="131"/>
      <c r="I97" s="132" t="s">
        <v>355</v>
      </c>
      <c r="J97" s="133"/>
      <c r="K97" s="133"/>
      <c r="L97" s="106"/>
      <c r="M97" s="106"/>
    </row>
    <row r="98" spans="8:8" s="128" ht="71.25" customFormat="1" customHeight="1">
      <c r="A98" s="129" t="s">
        <v>99</v>
      </c>
      <c r="B98" s="129"/>
      <c r="C98" s="129"/>
      <c r="D98" s="134" t="s">
        <v>329</v>
      </c>
      <c r="E98" s="131" t="s">
        <v>354</v>
      </c>
      <c r="F98" s="131"/>
      <c r="G98" s="131"/>
      <c r="H98" s="131"/>
      <c r="I98" s="135" t="s">
        <v>355</v>
      </c>
      <c r="J98" s="136"/>
      <c r="K98" s="136"/>
      <c r="L98" s="106"/>
      <c r="M98" s="106"/>
    </row>
    <row r="99" spans="8:8" s="128" ht="14.25" customFormat="1">
      <c r="A99" s="2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8:8" s="128" ht="14.25" customFormat="1">
      <c r="A100" s="22" t="s">
        <v>100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8:8" s="128" ht="21.95" customFormat="1" customHeight="1">
      <c r="A101" s="137" t="s">
        <v>94</v>
      </c>
      <c r="B101" s="137"/>
      <c r="C101" s="137"/>
      <c r="D101" s="138" t="s">
        <v>54</v>
      </c>
      <c r="E101" s="137" t="s">
        <v>95</v>
      </c>
      <c r="F101" s="137"/>
      <c r="G101" s="137"/>
      <c r="H101" s="137"/>
      <c r="I101" s="137" t="s">
        <v>66</v>
      </c>
      <c r="J101" s="137"/>
      <c r="K101" s="137"/>
      <c r="L101" s="137" t="s">
        <v>96</v>
      </c>
      <c r="M101" s="137"/>
    </row>
    <row r="102" spans="8:8" s="128" ht="36.75" customFormat="1" customHeight="1">
      <c r="A102" s="129" t="s">
        <v>101</v>
      </c>
      <c r="B102" s="129"/>
      <c r="C102" s="129"/>
      <c r="D102" s="134" t="s">
        <v>282</v>
      </c>
      <c r="E102" s="139" t="s">
        <v>358</v>
      </c>
      <c r="F102" s="140"/>
      <c r="G102" s="140"/>
      <c r="H102" s="140"/>
      <c r="I102" s="132" t="s">
        <v>357</v>
      </c>
      <c r="J102" s="133"/>
      <c r="K102" s="133"/>
      <c r="L102" s="106"/>
      <c r="M102" s="106"/>
    </row>
    <row r="103" spans="8:8" s="128" ht="54.95" customFormat="1" customHeight="1">
      <c r="A103" s="129" t="s">
        <v>102</v>
      </c>
      <c r="B103" s="129"/>
      <c r="C103" s="129"/>
      <c r="D103" s="134" t="s">
        <v>282</v>
      </c>
      <c r="E103" s="139" t="s">
        <v>360</v>
      </c>
      <c r="F103" s="140"/>
      <c r="G103" s="140"/>
      <c r="H103" s="140"/>
      <c r="I103" s="132" t="s">
        <v>359</v>
      </c>
      <c r="J103" s="133"/>
      <c r="K103" s="133"/>
      <c r="L103" s="132" t="s">
        <v>361</v>
      </c>
      <c r="M103" s="133"/>
    </row>
    <row r="104" spans="8:8" s="128" ht="32.1" customFormat="1" customHeight="1">
      <c r="A104" s="129" t="s">
        <v>103</v>
      </c>
      <c r="B104" s="129"/>
      <c r="C104" s="129"/>
      <c r="D104" s="134" t="s">
        <v>282</v>
      </c>
      <c r="E104" s="140"/>
      <c r="F104" s="140"/>
      <c r="G104" s="140"/>
      <c r="H104" s="140"/>
      <c r="I104" s="106"/>
      <c r="J104" s="106"/>
      <c r="K104" s="106"/>
      <c r="L104" s="106"/>
      <c r="M104" s="106"/>
    </row>
    <row r="105" spans="8:8" s="128" ht="54.0" customFormat="1" customHeight="1">
      <c r="A105" s="129" t="s">
        <v>104</v>
      </c>
      <c r="B105" s="129"/>
      <c r="C105" s="129"/>
      <c r="D105" s="134" t="s">
        <v>282</v>
      </c>
      <c r="E105" s="140"/>
      <c r="F105" s="140"/>
      <c r="G105" s="140"/>
      <c r="H105" s="140"/>
      <c r="I105" s="106"/>
      <c r="J105" s="106"/>
      <c r="K105" s="106"/>
      <c r="L105" s="106"/>
      <c r="M105" s="106"/>
    </row>
    <row r="106" spans="8:8" ht="42.0" customHeight="1">
      <c r="A106" s="129" t="s">
        <v>105</v>
      </c>
      <c r="B106" s="129"/>
      <c r="C106" s="129"/>
      <c r="D106" s="134" t="s">
        <v>282</v>
      </c>
      <c r="E106" s="140"/>
      <c r="F106" s="140"/>
      <c r="G106" s="140"/>
      <c r="H106" s="140"/>
      <c r="I106" s="106"/>
      <c r="J106" s="106"/>
      <c r="K106" s="106"/>
      <c r="L106" s="106"/>
      <c r="M106" s="106"/>
    </row>
    <row r="107" spans="8:8" ht="15.75" customHeight="1"/>
    <row r="108" spans="8:8" ht="15.75" customHeight="1">
      <c r="A108" s="22" t="s">
        <v>106</v>
      </c>
    </row>
    <row r="109" spans="8:8" ht="35.1" customHeight="1">
      <c r="A109" s="137" t="s">
        <v>94</v>
      </c>
      <c r="B109" s="137"/>
      <c r="C109" s="137"/>
      <c r="D109" s="138" t="s">
        <v>54</v>
      </c>
      <c r="E109" s="137" t="s">
        <v>95</v>
      </c>
      <c r="F109" s="137"/>
      <c r="G109" s="137"/>
      <c r="H109" s="137"/>
      <c r="I109" s="137" t="s">
        <v>66</v>
      </c>
      <c r="J109" s="137"/>
      <c r="K109" s="137"/>
      <c r="L109" s="137" t="s">
        <v>96</v>
      </c>
      <c r="M109" s="137"/>
    </row>
    <row r="110" spans="8:8" ht="24.95" customHeight="1">
      <c r="A110" s="129" t="s">
        <v>107</v>
      </c>
      <c r="B110" s="129"/>
      <c r="C110" s="129"/>
      <c r="D110" s="130"/>
      <c r="E110" s="140"/>
      <c r="F110" s="140"/>
      <c r="G110" s="140"/>
      <c r="H110" s="140"/>
      <c r="I110" s="106"/>
      <c r="J110" s="106"/>
      <c r="K110" s="106"/>
      <c r="L110" s="106"/>
      <c r="M110" s="106"/>
    </row>
    <row r="111" spans="8:8" ht="75.95" customHeight="1">
      <c r="A111" s="129" t="s">
        <v>108</v>
      </c>
      <c r="B111" s="129"/>
      <c r="C111" s="129"/>
      <c r="D111" s="130"/>
      <c r="E111" s="140"/>
      <c r="F111" s="140"/>
      <c r="G111" s="140"/>
      <c r="H111" s="140"/>
      <c r="I111" s="106"/>
      <c r="J111" s="106"/>
      <c r="K111" s="106"/>
      <c r="L111" s="106"/>
      <c r="M111" s="106"/>
    </row>
    <row r="112" spans="8:8" ht="57.0" customHeight="1">
      <c r="A112" s="129" t="s">
        <v>109</v>
      </c>
      <c r="B112" s="129"/>
      <c r="C112" s="129"/>
      <c r="D112" s="130"/>
      <c r="E112" s="140"/>
      <c r="F112" s="140"/>
      <c r="G112" s="140"/>
      <c r="H112" s="140"/>
      <c r="I112" s="106"/>
      <c r="J112" s="106"/>
      <c r="K112" s="106"/>
      <c r="L112" s="106"/>
      <c r="M112" s="106"/>
    </row>
    <row r="113" spans="8:8" ht="42.95" customHeight="1">
      <c r="A113" s="129" t="s">
        <v>110</v>
      </c>
      <c r="B113" s="129"/>
      <c r="C113" s="129"/>
      <c r="D113" s="130"/>
      <c r="E113" s="140"/>
      <c r="F113" s="140"/>
      <c r="G113" s="140"/>
      <c r="H113" s="140"/>
      <c r="I113" s="106"/>
      <c r="J113" s="106"/>
      <c r="K113" s="106"/>
      <c r="L113" s="106"/>
      <c r="M113" s="106"/>
    </row>
    <row r="114" spans="8:8" ht="42.95" customHeight="1">
      <c r="A114" s="129" t="s">
        <v>111</v>
      </c>
      <c r="B114" s="129"/>
      <c r="C114" s="129"/>
      <c r="D114" s="130"/>
      <c r="E114" s="140"/>
      <c r="F114" s="140"/>
      <c r="G114" s="140"/>
      <c r="H114" s="140"/>
      <c r="I114" s="106"/>
      <c r="J114" s="106"/>
      <c r="K114" s="106"/>
      <c r="L114" s="106"/>
      <c r="M114" s="106"/>
    </row>
    <row r="115" spans="8:8" ht="42.95" customHeight="1">
      <c r="A115" s="129" t="s">
        <v>112</v>
      </c>
      <c r="B115" s="129"/>
      <c r="C115" s="129"/>
      <c r="D115" s="130"/>
      <c r="E115" s="140"/>
      <c r="F115" s="140"/>
      <c r="G115" s="140"/>
      <c r="H115" s="140"/>
      <c r="I115" s="106"/>
      <c r="J115" s="106"/>
      <c r="K115" s="106"/>
      <c r="L115" s="106"/>
      <c r="M115" s="106"/>
    </row>
    <row r="116" spans="8:8" ht="42.95" customHeight="1">
      <c r="A116" s="129" t="s">
        <v>113</v>
      </c>
      <c r="B116" s="129"/>
      <c r="C116" s="129"/>
      <c r="D116" s="130"/>
      <c r="E116" s="140"/>
      <c r="F116" s="140"/>
      <c r="G116" s="140"/>
      <c r="H116" s="140"/>
      <c r="I116" s="106"/>
      <c r="J116" s="106"/>
      <c r="K116" s="106"/>
      <c r="L116" s="106"/>
      <c r="M116" s="106"/>
    </row>
    <row r="117" spans="8:8" ht="42.95" customHeight="1">
      <c r="A117" s="129" t="s">
        <v>114</v>
      </c>
      <c r="B117" s="129"/>
      <c r="C117" s="129"/>
      <c r="D117" s="130"/>
      <c r="E117" s="140"/>
      <c r="F117" s="140"/>
      <c r="G117" s="140"/>
      <c r="H117" s="140"/>
      <c r="I117" s="106"/>
      <c r="J117" s="106"/>
      <c r="K117" s="106"/>
      <c r="L117" s="106"/>
      <c r="M117" s="106"/>
    </row>
    <row r="118" spans="8:8" ht="42.95" customHeight="1">
      <c r="A118" s="129" t="s">
        <v>115</v>
      </c>
      <c r="B118" s="129"/>
      <c r="C118" s="129"/>
      <c r="D118" s="130"/>
      <c r="E118" s="140"/>
      <c r="F118" s="140"/>
      <c r="G118" s="140"/>
      <c r="H118" s="140"/>
      <c r="I118" s="106"/>
      <c r="J118" s="106"/>
      <c r="K118" s="106"/>
      <c r="L118" s="106"/>
      <c r="M118" s="106"/>
    </row>
    <row r="119" spans="8:8" ht="15.75" customHeight="1">
      <c r="A119" s="22"/>
    </row>
    <row r="120" spans="8:8" ht="15.75" customHeight="1">
      <c r="A120" s="22" t="s">
        <v>116</v>
      </c>
    </row>
    <row r="121" spans="8:8" ht="35.1" customHeight="1">
      <c r="A121" s="137" t="s">
        <v>94</v>
      </c>
      <c r="B121" s="137"/>
      <c r="C121" s="137"/>
      <c r="D121" s="138" t="s">
        <v>54</v>
      </c>
      <c r="E121" s="137" t="s">
        <v>95</v>
      </c>
      <c r="F121" s="137"/>
      <c r="G121" s="137"/>
      <c r="H121" s="137"/>
      <c r="I121" s="137" t="s">
        <v>66</v>
      </c>
      <c r="J121" s="137"/>
      <c r="K121" s="137"/>
      <c r="L121" s="137" t="s">
        <v>96</v>
      </c>
      <c r="M121" s="137"/>
    </row>
    <row r="122" spans="8:8" ht="24.95" customHeight="1">
      <c r="A122" s="129" t="s">
        <v>117</v>
      </c>
      <c r="B122" s="129"/>
      <c r="C122" s="129"/>
      <c r="D122" s="130"/>
      <c r="E122" s="140"/>
      <c r="F122" s="140"/>
      <c r="G122" s="140"/>
      <c r="H122" s="140"/>
      <c r="I122" s="106"/>
      <c r="J122" s="106"/>
      <c r="K122" s="106"/>
      <c r="L122" s="106"/>
      <c r="M122" s="106"/>
    </row>
    <row r="123" spans="8:8" ht="35.1" customHeight="1">
      <c r="A123" s="129" t="s">
        <v>118</v>
      </c>
      <c r="B123" s="129"/>
      <c r="C123" s="129"/>
      <c r="D123" s="130"/>
      <c r="E123" s="140"/>
      <c r="F123" s="140"/>
      <c r="G123" s="140"/>
      <c r="H123" s="140"/>
      <c r="I123" s="106"/>
      <c r="J123" s="106"/>
      <c r="K123" s="106"/>
      <c r="L123" s="106"/>
      <c r="M123" s="106"/>
    </row>
    <row r="124" spans="8:8" s="71" ht="20.25" customFormat="1" customHeight="1">
      <c r="A124" s="84"/>
      <c r="B124" s="84"/>
      <c r="C124" s="84"/>
      <c r="D124" s="84"/>
      <c r="E124" s="85"/>
      <c r="F124" s="85"/>
      <c r="G124" s="85"/>
      <c r="H124" s="85"/>
      <c r="I124" s="86"/>
      <c r="J124" s="86"/>
      <c r="K124" s="86"/>
      <c r="L124" s="86"/>
      <c r="M124" s="86"/>
    </row>
    <row r="125" spans="8:8">
      <c r="A125" s="22" t="s">
        <v>119</v>
      </c>
    </row>
    <row r="126" spans="8:8">
      <c r="A126" s="141" t="s">
        <v>120</v>
      </c>
      <c r="B126" s="141"/>
      <c r="C126" s="141"/>
      <c r="D126" s="141"/>
      <c r="E126" s="102" t="s">
        <v>121</v>
      </c>
      <c r="F126" s="142" t="s">
        <v>122</v>
      </c>
      <c r="G126" s="143"/>
      <c r="H126" s="144"/>
      <c r="I126" s="142" t="s">
        <v>123</v>
      </c>
      <c r="J126" s="143"/>
      <c r="K126" s="143"/>
      <c r="L126" s="143"/>
      <c r="M126" s="144"/>
    </row>
    <row r="127" spans="8:8">
      <c r="A127" s="145"/>
      <c r="B127" s="146"/>
      <c r="C127" s="146"/>
      <c r="D127" s="147"/>
      <c r="E127" s="148"/>
      <c r="F127" s="149" t="s">
        <v>124</v>
      </c>
      <c r="G127" s="149" t="s">
        <v>125</v>
      </c>
      <c r="H127" s="149" t="s">
        <v>126</v>
      </c>
      <c r="I127" s="149" t="s">
        <v>127</v>
      </c>
      <c r="J127" s="149" t="s">
        <v>128</v>
      </c>
      <c r="K127" s="149" t="s">
        <v>129</v>
      </c>
      <c r="L127" s="149" t="s">
        <v>130</v>
      </c>
      <c r="M127" s="149" t="s">
        <v>131</v>
      </c>
    </row>
    <row r="128" spans="8:8">
      <c r="A128" s="150"/>
      <c r="B128" s="151"/>
      <c r="C128" s="151"/>
      <c r="D128" s="152"/>
      <c r="E128" s="153"/>
      <c r="F128" s="154"/>
      <c r="G128" s="154"/>
      <c r="H128" s="154"/>
      <c r="I128" s="154"/>
      <c r="J128" s="154"/>
      <c r="K128" s="154"/>
      <c r="L128" s="154"/>
      <c r="M128" s="154"/>
    </row>
    <row r="129" spans="8:8" s="71" ht="20.25" customFormat="1" customHeight="1">
      <c r="A129" s="84"/>
      <c r="B129" s="84"/>
      <c r="C129" s="84"/>
      <c r="D129" s="84"/>
      <c r="E129" s="85"/>
      <c r="F129" s="85"/>
      <c r="G129" s="85"/>
      <c r="H129" s="85"/>
      <c r="I129" s="86"/>
      <c r="J129" s="86"/>
      <c r="K129" s="86"/>
      <c r="L129" s="86"/>
      <c r="M129" s="86"/>
    </row>
    <row r="130" spans="8:8" ht="15.75" customHeight="1">
      <c r="A130" s="22" t="s">
        <v>132</v>
      </c>
    </row>
    <row r="131" spans="8:8" ht="45.0" customHeight="1">
      <c r="A131" s="45" t="s">
        <v>133</v>
      </c>
      <c r="B131" s="45"/>
      <c r="C131" s="45"/>
      <c r="D131" s="45"/>
      <c r="E131" s="45"/>
      <c r="F131" s="45"/>
      <c r="G131" s="45" t="s">
        <v>134</v>
      </c>
      <c r="H131" s="45"/>
      <c r="I131" s="45"/>
      <c r="J131" s="155" t="s">
        <v>135</v>
      </c>
      <c r="K131" s="155"/>
      <c r="L131" s="155"/>
      <c r="M131" s="155"/>
    </row>
    <row r="132" spans="8:8" s="156" ht="14.25" customFormat="1">
      <c r="A132" s="40"/>
      <c r="B132" s="40"/>
      <c r="C132" s="40"/>
      <c r="D132" s="40"/>
      <c r="E132" s="40"/>
      <c r="F132" s="40"/>
      <c r="G132" s="40"/>
      <c r="H132" s="40"/>
      <c r="I132" s="40"/>
      <c r="J132" s="157"/>
      <c r="K132" s="157"/>
      <c r="L132" s="157"/>
      <c r="M132" s="157"/>
    </row>
    <row r="133" spans="8:8" s="156" ht="14.25" customFormat="1">
      <c r="A133" s="40"/>
      <c r="B133" s="40"/>
      <c r="C133" s="40"/>
      <c r="D133" s="40"/>
      <c r="E133" s="40"/>
      <c r="F133" s="40"/>
      <c r="G133" s="40"/>
      <c r="H133" s="40"/>
      <c r="I133" s="40"/>
      <c r="J133" s="157"/>
      <c r="K133" s="157"/>
      <c r="L133" s="157"/>
      <c r="M133" s="157"/>
    </row>
    <row r="134" spans="8:8" s="156" ht="14.25" customFormat="1">
      <c r="A134" s="40"/>
      <c r="B134" s="40"/>
      <c r="C134" s="40"/>
      <c r="D134" s="40"/>
      <c r="E134" s="40"/>
      <c r="F134" s="40"/>
      <c r="G134" s="40"/>
      <c r="H134" s="40"/>
      <c r="I134" s="40"/>
      <c r="J134" s="157"/>
      <c r="K134" s="157"/>
      <c r="L134" s="157"/>
      <c r="M134" s="157"/>
    </row>
    <row r="135" spans="8:8" s="156" ht="14.25" customFormat="1">
      <c r="A135" s="40"/>
      <c r="B135" s="40"/>
      <c r="C135" s="40"/>
      <c r="D135" s="40"/>
      <c r="E135" s="40"/>
      <c r="F135" s="40"/>
      <c r="G135" s="40"/>
      <c r="H135" s="40"/>
      <c r="I135" s="40"/>
      <c r="J135" s="157"/>
      <c r="K135" s="157"/>
      <c r="L135" s="157"/>
      <c r="M135" s="157"/>
    </row>
    <row r="136" spans="8:8" s="71" ht="20.25" customFormat="1" customHeight="1">
      <c r="A136" s="84"/>
      <c r="B136" s="84"/>
      <c r="C136" s="84"/>
      <c r="D136" s="84"/>
      <c r="E136" s="85"/>
      <c r="F136" s="85"/>
      <c r="G136" s="85"/>
      <c r="H136" s="85"/>
      <c r="I136" s="86"/>
      <c r="J136" s="86"/>
      <c r="K136" s="86"/>
      <c r="L136" s="86"/>
      <c r="M136" s="86"/>
    </row>
    <row r="137" spans="8:8">
      <c r="A137" s="22" t="s">
        <v>136</v>
      </c>
      <c r="B137" s="158"/>
      <c r="C137" s="158"/>
      <c r="D137" s="158"/>
      <c r="E137" s="158"/>
      <c r="F137" s="159"/>
      <c r="G137" s="159"/>
      <c r="H137" s="159"/>
      <c r="I137" s="159"/>
      <c r="J137" s="159"/>
      <c r="K137" s="159"/>
      <c r="L137" s="159"/>
      <c r="M137" s="159"/>
    </row>
    <row r="138" spans="8:8" s="160" ht="29.25" customFormat="1">
      <c r="A138" s="141" t="s">
        <v>137</v>
      </c>
      <c r="B138" s="141"/>
      <c r="C138" s="141"/>
      <c r="D138" s="141"/>
      <c r="E138" s="141"/>
      <c r="F138" s="141" t="s">
        <v>138</v>
      </c>
      <c r="G138" s="141"/>
      <c r="H138" s="141"/>
      <c r="I138" s="141"/>
      <c r="J138" s="141"/>
      <c r="K138" s="161" t="s">
        <v>139</v>
      </c>
      <c r="L138" s="110" t="s">
        <v>140</v>
      </c>
      <c r="M138" s="110"/>
    </row>
    <row r="139" spans="8:8" s="162" ht="54.0" customFormat="1" customHeight="1">
      <c r="A139" s="163" t="s">
        <v>304</v>
      </c>
      <c r="B139" s="164"/>
      <c r="C139" s="164"/>
      <c r="D139" s="164"/>
      <c r="E139" s="165"/>
      <c r="F139" s="65" t="s">
        <v>322</v>
      </c>
      <c r="G139" s="166"/>
      <c r="H139" s="166"/>
      <c r="I139" s="166"/>
      <c r="J139" s="66"/>
      <c r="K139" s="167">
        <v>1.0</v>
      </c>
      <c r="L139" s="168" t="s">
        <v>323</v>
      </c>
      <c r="M139" s="169"/>
    </row>
    <row r="140" spans="8:8" s="162" ht="19.5" customFormat="1" customHeight="1">
      <c r="A140" s="163" t="s">
        <v>305</v>
      </c>
      <c r="B140" s="164"/>
      <c r="C140" s="164"/>
      <c r="D140" s="164"/>
      <c r="E140" s="165"/>
      <c r="F140" s="65" t="s">
        <v>316</v>
      </c>
      <c r="G140" s="166"/>
      <c r="H140" s="166"/>
      <c r="I140" s="166"/>
      <c r="J140" s="66"/>
      <c r="K140" s="167">
        <v>0.1</v>
      </c>
      <c r="L140" s="168" t="s">
        <v>317</v>
      </c>
      <c r="M140" s="169"/>
    </row>
    <row r="141" spans="8:8" s="162" ht="57.0" customFormat="1" customHeight="1">
      <c r="A141" s="163" t="s">
        <v>310</v>
      </c>
      <c r="B141" s="164"/>
      <c r="C141" s="164"/>
      <c r="D141" s="164"/>
      <c r="E141" s="165"/>
      <c r="F141" s="65" t="s">
        <v>311</v>
      </c>
      <c r="G141" s="166"/>
      <c r="H141" s="166"/>
      <c r="I141" s="166"/>
      <c r="J141" s="66"/>
      <c r="K141" s="167">
        <v>0.4</v>
      </c>
      <c r="L141" s="168" t="s">
        <v>312</v>
      </c>
      <c r="M141" s="169"/>
    </row>
    <row r="142" spans="8:8" s="162" ht="34.5" customFormat="1" customHeight="1">
      <c r="A142" s="163" t="s">
        <v>306</v>
      </c>
      <c r="B142" s="164"/>
      <c r="C142" s="164"/>
      <c r="D142" s="164"/>
      <c r="E142" s="165"/>
      <c r="F142" s="65" t="s">
        <v>313</v>
      </c>
      <c r="G142" s="166"/>
      <c r="H142" s="166"/>
      <c r="I142" s="166"/>
      <c r="J142" s="66"/>
      <c r="K142" s="167">
        <v>0.2</v>
      </c>
      <c r="L142" s="168" t="s">
        <v>314</v>
      </c>
      <c r="M142" s="169"/>
    </row>
    <row r="143" spans="8:8" s="162" ht="42.0" customFormat="1" customHeight="1">
      <c r="A143" s="163" t="s">
        <v>307</v>
      </c>
      <c r="B143" s="164"/>
      <c r="C143" s="164"/>
      <c r="D143" s="164"/>
      <c r="E143" s="165"/>
      <c r="F143" s="65" t="s">
        <v>315</v>
      </c>
      <c r="G143" s="166"/>
      <c r="H143" s="166"/>
      <c r="I143" s="166"/>
      <c r="J143" s="66"/>
      <c r="K143" s="167">
        <v>0.0</v>
      </c>
      <c r="L143" s="170" t="s">
        <v>238</v>
      </c>
      <c r="M143" s="171"/>
    </row>
    <row r="144" spans="8:8" s="162" ht="60.75" customFormat="1" customHeight="1">
      <c r="A144" s="163" t="s">
        <v>308</v>
      </c>
      <c r="B144" s="164"/>
      <c r="C144" s="164"/>
      <c r="D144" s="164"/>
      <c r="E144" s="165"/>
      <c r="F144" s="65" t="s">
        <v>319</v>
      </c>
      <c r="G144" s="166"/>
      <c r="H144" s="166"/>
      <c r="I144" s="166"/>
      <c r="J144" s="66"/>
      <c r="K144" s="167">
        <v>1.0</v>
      </c>
      <c r="L144" s="168" t="s">
        <v>318</v>
      </c>
      <c r="M144" s="169"/>
    </row>
    <row r="145" spans="8:8" s="162" ht="29.25" customFormat="1" customHeight="1">
      <c r="A145" s="163" t="s">
        <v>309</v>
      </c>
      <c r="B145" s="164"/>
      <c r="C145" s="164"/>
      <c r="D145" s="164"/>
      <c r="E145" s="165"/>
      <c r="F145" s="65" t="s">
        <v>320</v>
      </c>
      <c r="G145" s="166"/>
      <c r="H145" s="166"/>
      <c r="I145" s="166"/>
      <c r="J145" s="66"/>
      <c r="K145" s="167">
        <v>1.0</v>
      </c>
      <c r="L145" s="168" t="s">
        <v>321</v>
      </c>
      <c r="M145" s="169"/>
    </row>
    <row r="146" spans="8:8" s="162" ht="15.0" customFormat="1" customHeight="1">
      <c r="A146" s="172"/>
      <c r="B146" s="172"/>
      <c r="C146" s="172"/>
      <c r="D146" s="172"/>
      <c r="E146" s="172"/>
      <c r="F146" s="172"/>
      <c r="G146" s="172"/>
      <c r="H146" s="172"/>
      <c r="I146" s="172"/>
      <c r="J146" s="172"/>
      <c r="K146" s="172"/>
      <c r="L146" s="172"/>
      <c r="M146" s="172"/>
    </row>
    <row r="147" spans="8:8" ht="15.75" customHeight="1">
      <c r="A147" s="22" t="s">
        <v>141</v>
      </c>
    </row>
    <row r="148" spans="8:8" ht="68.25">
      <c r="A148" s="173" t="s">
        <v>142</v>
      </c>
      <c r="B148" s="173" t="s">
        <v>143</v>
      </c>
      <c r="C148" s="173" t="s">
        <v>144</v>
      </c>
      <c r="D148" s="174" t="s">
        <v>145</v>
      </c>
      <c r="E148" s="174" t="s">
        <v>146</v>
      </c>
      <c r="F148" s="141" t="s">
        <v>66</v>
      </c>
      <c r="G148" s="141"/>
      <c r="H148" s="141"/>
      <c r="I148" s="141"/>
      <c r="J148" s="175" t="s">
        <v>147</v>
      </c>
      <c r="K148" s="176"/>
      <c r="L148" s="173" t="s">
        <v>148</v>
      </c>
      <c r="M148" s="173" t="s">
        <v>149</v>
      </c>
    </row>
    <row r="149" spans="8:8" ht="15.0">
      <c r="A149" s="7" t="s">
        <v>150</v>
      </c>
      <c r="B149" s="7">
        <v>1.0</v>
      </c>
      <c r="C149" s="177">
        <v>0.1</v>
      </c>
      <c r="D149" s="178"/>
      <c r="E149" s="178"/>
      <c r="F149" s="179" t="s">
        <v>324</v>
      </c>
      <c r="G149" s="180"/>
      <c r="H149" s="180"/>
      <c r="I149" s="180"/>
      <c r="J149" s="181" t="s">
        <v>325</v>
      </c>
      <c r="K149" s="182"/>
      <c r="L149" s="183" t="s">
        <v>238</v>
      </c>
      <c r="M149" s="183" t="s">
        <v>327</v>
      </c>
    </row>
    <row r="150" spans="8:8">
      <c r="A150" s="7" t="s">
        <v>151</v>
      </c>
      <c r="B150" s="7">
        <v>0.0</v>
      </c>
      <c r="C150" s="184"/>
      <c r="D150" s="178"/>
      <c r="E150" s="178"/>
      <c r="F150" s="180"/>
      <c r="G150" s="180"/>
      <c r="H150" s="180"/>
      <c r="I150" s="180"/>
      <c r="J150" s="182"/>
      <c r="K150" s="182"/>
      <c r="L150" s="7"/>
      <c r="M150" s="7"/>
    </row>
    <row r="151" spans="8:8">
      <c r="A151" s="7" t="s">
        <v>152</v>
      </c>
      <c r="B151" s="7">
        <v>0.0</v>
      </c>
      <c r="C151" s="184"/>
      <c r="D151" s="178"/>
      <c r="E151" s="178"/>
      <c r="F151" s="180"/>
      <c r="G151" s="180"/>
      <c r="H151" s="180"/>
      <c r="I151" s="180"/>
      <c r="J151" s="182"/>
      <c r="K151" s="182"/>
      <c r="L151" s="7"/>
      <c r="M151" s="7"/>
    </row>
    <row r="152" spans="8:8" ht="15.0">
      <c r="A152" s="7" t="s">
        <v>153</v>
      </c>
      <c r="B152" s="7">
        <v>2.0</v>
      </c>
      <c r="C152" s="177">
        <v>1.0</v>
      </c>
      <c r="D152" s="178"/>
      <c r="E152" s="178"/>
      <c r="F152" s="179" t="s">
        <v>245</v>
      </c>
      <c r="G152" s="180"/>
      <c r="H152" s="180"/>
      <c r="I152" s="180"/>
      <c r="J152" s="181" t="s">
        <v>326</v>
      </c>
      <c r="K152" s="182"/>
      <c r="L152" s="185">
        <v>4000.0</v>
      </c>
      <c r="M152" s="183" t="s">
        <v>328</v>
      </c>
    </row>
    <row r="153" spans="8:8">
      <c r="A153" s="186"/>
      <c r="B153" s="186"/>
      <c r="C153" s="186"/>
      <c r="D153" s="186"/>
      <c r="E153" s="186"/>
      <c r="F153" s="187"/>
      <c r="G153" s="71"/>
      <c r="H153" s="71"/>
      <c r="I153" s="71"/>
      <c r="J153" s="75"/>
      <c r="K153" s="75"/>
      <c r="L153" s="75"/>
      <c r="M153" s="75"/>
    </row>
    <row r="154" spans="8:8">
      <c r="A154" s="22" t="s">
        <v>154</v>
      </c>
    </row>
    <row r="155" spans="8:8">
      <c r="A155" s="101" t="s">
        <v>155</v>
      </c>
      <c r="B155" s="101"/>
      <c r="C155" s="101"/>
      <c r="D155" s="101"/>
      <c r="E155" s="101"/>
      <c r="F155" s="101"/>
      <c r="G155" s="101"/>
      <c r="H155" s="101"/>
      <c r="I155" s="102" t="s">
        <v>54</v>
      </c>
      <c r="J155" s="101" t="s">
        <v>156</v>
      </c>
      <c r="K155" s="101"/>
      <c r="L155" s="101"/>
      <c r="M155" s="101"/>
    </row>
    <row r="156" spans="8:8" ht="15.0">
      <c r="A156" s="90" t="s">
        <v>157</v>
      </c>
      <c r="B156" s="90"/>
      <c r="C156" s="90"/>
      <c r="D156" s="90"/>
      <c r="E156" s="90"/>
      <c r="F156" s="90"/>
      <c r="G156" s="90"/>
      <c r="H156" s="90"/>
      <c r="I156" s="103" t="s">
        <v>282</v>
      </c>
      <c r="J156" s="179" t="s">
        <v>330</v>
      </c>
      <c r="K156" s="106"/>
      <c r="L156" s="106"/>
      <c r="M156" s="106"/>
    </row>
    <row r="157" spans="8:8" ht="21.75" customHeight="1">
      <c r="A157" s="90" t="s">
        <v>158</v>
      </c>
      <c r="B157" s="90"/>
      <c r="C157" s="90"/>
      <c r="D157" s="90"/>
      <c r="E157" s="90"/>
      <c r="F157" s="90"/>
      <c r="G157" s="90"/>
      <c r="H157" s="90"/>
      <c r="I157" s="103" t="s">
        <v>329</v>
      </c>
      <c r="J157" s="106"/>
      <c r="K157" s="106"/>
      <c r="L157" s="106"/>
      <c r="M157" s="106"/>
    </row>
    <row r="158" spans="8:8" s="71" ht="20.25" customFormat="1" customHeight="1">
      <c r="A158" s="84"/>
      <c r="B158" s="84"/>
      <c r="C158" s="84"/>
      <c r="D158" s="84"/>
      <c r="E158" s="85"/>
      <c r="F158" s="85"/>
      <c r="G158" s="85"/>
      <c r="H158" s="85"/>
      <c r="I158" s="86"/>
      <c r="J158" s="86"/>
      <c r="K158" s="86"/>
      <c r="L158" s="86"/>
      <c r="M158" s="86"/>
    </row>
    <row r="159" spans="8:8" s="71" ht="20.25" customFormat="1" customHeight="1">
      <c r="A159" s="35" t="s">
        <v>159</v>
      </c>
      <c r="B159" s="188"/>
      <c r="C159" s="188"/>
      <c r="D159" s="75"/>
      <c r="E159" s="75"/>
      <c r="F159" s="75"/>
      <c r="G159" s="189"/>
      <c r="H159" s="189"/>
      <c r="I159" s="189"/>
      <c r="J159" s="75"/>
      <c r="K159" s="75"/>
      <c r="L159" s="75"/>
      <c r="M159" s="75"/>
    </row>
    <row r="160" spans="8:8" s="71" ht="20.25" customFormat="1" customHeight="1">
      <c r="A160" s="35" t="s">
        <v>160</v>
      </c>
      <c r="B160" s="188"/>
      <c r="C160" s="188"/>
      <c r="D160" s="75"/>
      <c r="E160" s="75"/>
      <c r="F160" s="75"/>
      <c r="G160" s="189"/>
      <c r="H160" s="189"/>
      <c r="I160" s="189"/>
      <c r="J160" s="75"/>
      <c r="K160" s="75"/>
      <c r="L160" s="75"/>
      <c r="M160" s="75"/>
    </row>
    <row r="161" spans="8:8" s="71" ht="50.1" customFormat="1" customHeight="1">
      <c r="A161" s="87" t="s">
        <v>161</v>
      </c>
      <c r="B161" s="87"/>
      <c r="C161" s="87"/>
      <c r="D161" s="87" t="s">
        <v>162</v>
      </c>
      <c r="E161" s="87"/>
      <c r="F161" s="87"/>
      <c r="G161" s="87"/>
      <c r="H161" s="88" t="s">
        <v>163</v>
      </c>
      <c r="I161" s="88" t="s">
        <v>164</v>
      </c>
      <c r="J161" s="87" t="s">
        <v>156</v>
      </c>
      <c r="K161" s="87"/>
      <c r="L161" s="87"/>
      <c r="M161" s="87"/>
    </row>
    <row r="162" spans="8:8" s="71" ht="109.5" customFormat="1" customHeight="1">
      <c r="A162" s="190" t="s">
        <v>331</v>
      </c>
      <c r="B162" s="191"/>
      <c r="C162" s="191"/>
      <c r="D162" s="190" t="s">
        <v>338</v>
      </c>
      <c r="E162" s="191"/>
      <c r="F162" s="191"/>
      <c r="G162" s="191"/>
      <c r="H162" s="192">
        <f>107181.44+22243.8</f>
        <v>129425.24</v>
      </c>
      <c r="I162" s="193">
        <f>+H162-1131.08</f>
        <v>128294.16</v>
      </c>
      <c r="J162" s="194"/>
      <c r="K162" s="106"/>
      <c r="L162" s="106"/>
      <c r="M162" s="106"/>
    </row>
    <row r="163" spans="8:8" s="71" ht="43.5" customFormat="1" customHeight="1">
      <c r="A163" s="190" t="s">
        <v>332</v>
      </c>
      <c r="B163" s="191"/>
      <c r="C163" s="191"/>
      <c r="D163" s="190" t="s">
        <v>337</v>
      </c>
      <c r="E163" s="191"/>
      <c r="F163" s="191"/>
      <c r="G163" s="191"/>
      <c r="H163" s="195">
        <v>4032.68</v>
      </c>
      <c r="I163" s="195">
        <f>+H163</f>
        <v>4032.68</v>
      </c>
      <c r="J163" s="194"/>
      <c r="K163" s="106"/>
      <c r="L163" s="106"/>
      <c r="M163" s="106"/>
    </row>
    <row r="164" spans="8:8" s="71" ht="20.25" customFormat="1" customHeight="1">
      <c r="A164" s="190" t="s">
        <v>333</v>
      </c>
      <c r="B164" s="191"/>
      <c r="C164" s="191"/>
      <c r="D164" s="190" t="s">
        <v>339</v>
      </c>
      <c r="E164" s="191"/>
      <c r="F164" s="191"/>
      <c r="G164" s="191"/>
      <c r="H164" s="195">
        <f>1680+4073+3500</f>
        <v>9253.0</v>
      </c>
      <c r="I164" s="195">
        <f>+H164-83.8</f>
        <v>9169.2</v>
      </c>
      <c r="J164" s="194"/>
      <c r="K164" s="106"/>
      <c r="L164" s="106"/>
      <c r="M164" s="106"/>
    </row>
    <row r="165" spans="8:8" s="71" ht="20.25" customFormat="1" customHeight="1">
      <c r="A165" s="190" t="s">
        <v>334</v>
      </c>
      <c r="B165" s="191"/>
      <c r="C165" s="191"/>
      <c r="D165" s="190" t="s">
        <v>340</v>
      </c>
      <c r="E165" s="191"/>
      <c r="F165" s="191"/>
      <c r="G165" s="191"/>
      <c r="H165" s="195">
        <v>3586.0</v>
      </c>
      <c r="I165" s="195">
        <v>3585.6</v>
      </c>
      <c r="J165" s="106"/>
      <c r="K165" s="106"/>
      <c r="L165" s="106"/>
      <c r="M165" s="106"/>
    </row>
    <row r="166" spans="8:8" s="71" ht="20.25" customFormat="1" customHeight="1">
      <c r="A166" s="190" t="s">
        <v>335</v>
      </c>
      <c r="B166" s="191"/>
      <c r="C166" s="191"/>
      <c r="D166" s="190" t="s">
        <v>342</v>
      </c>
      <c r="E166" s="191"/>
      <c r="F166" s="191"/>
      <c r="G166" s="191"/>
      <c r="H166" s="195">
        <v>18030.0</v>
      </c>
      <c r="I166" s="195">
        <v>18030.0</v>
      </c>
      <c r="J166" s="196"/>
      <c r="K166" s="197"/>
      <c r="L166" s="197"/>
      <c r="M166" s="198"/>
    </row>
    <row r="167" spans="8:8" s="71" ht="20.25" customFormat="1" customHeight="1">
      <c r="A167" s="190" t="s">
        <v>336</v>
      </c>
      <c r="B167" s="191"/>
      <c r="C167" s="191"/>
      <c r="D167" s="190" t="s">
        <v>341</v>
      </c>
      <c r="E167" s="191"/>
      <c r="F167" s="191"/>
      <c r="G167" s="191"/>
      <c r="H167" s="195">
        <v>50000.0</v>
      </c>
      <c r="I167" s="195">
        <v>11725.76</v>
      </c>
      <c r="J167" s="194">
        <v>175986.48</v>
      </c>
      <c r="K167" s="106"/>
      <c r="L167" s="106"/>
      <c r="M167" s="106"/>
    </row>
    <row r="168" spans="8:8" s="71" ht="20.25" customFormat="1" customHeight="1">
      <c r="A168" s="199"/>
      <c r="B168" s="199"/>
      <c r="C168" s="199"/>
      <c r="D168" s="158"/>
      <c r="E168" s="158"/>
      <c r="F168" s="158"/>
      <c r="G168" s="158"/>
      <c r="J168" s="75"/>
      <c r="K168" s="75"/>
      <c r="L168" s="75"/>
      <c r="M168" s="75"/>
    </row>
    <row r="169" spans="8:8" s="71" ht="20.25" customFormat="1" customHeight="1">
      <c r="A169" s="22" t="s">
        <v>165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8:8" s="71" ht="26.1" customFormat="1" customHeight="1">
      <c r="A170" s="87" t="s">
        <v>166</v>
      </c>
      <c r="B170" s="87"/>
      <c r="C170" s="87" t="s">
        <v>167</v>
      </c>
      <c r="D170" s="87"/>
      <c r="E170" s="87" t="s">
        <v>168</v>
      </c>
      <c r="F170" s="87"/>
      <c r="G170" s="87" t="s">
        <v>169</v>
      </c>
      <c r="H170" s="87"/>
      <c r="I170" s="87"/>
      <c r="J170" s="87" t="s">
        <v>170</v>
      </c>
      <c r="K170" s="87"/>
      <c r="L170" s="87"/>
      <c r="M170" s="88" t="s">
        <v>171</v>
      </c>
    </row>
    <row r="171" spans="8:8" s="71" ht="20.25" customFormat="1" customHeight="1">
      <c r="A171" s="200">
        <f>+H167+H166+H165+H164+H163+H162</f>
        <v>214326.91999999998</v>
      </c>
      <c r="B171" s="93"/>
      <c r="C171" s="93">
        <f>+H162</f>
        <v>129425.24</v>
      </c>
      <c r="D171" s="93"/>
      <c r="E171" s="93">
        <f>+C171</f>
        <v>129425.24</v>
      </c>
      <c r="F171" s="93"/>
      <c r="G171" s="201">
        <f>+H163+H164+H165+H166+H167</f>
        <v>84901.68</v>
      </c>
      <c r="H171" s="202"/>
      <c r="I171" s="203"/>
      <c r="J171" s="201">
        <f>+I167+I166+I165+I164+I163</f>
        <v>46543.24</v>
      </c>
      <c r="K171" s="202"/>
      <c r="L171" s="203"/>
      <c r="M171" s="204">
        <v>0.82</v>
      </c>
      <c r="N171" s="205"/>
      <c r="O171" s="205"/>
    </row>
    <row r="172" spans="8:8" s="71" ht="20.25" customFormat="1" customHeight="1">
      <c r="A172" s="84"/>
      <c r="B172" s="84"/>
      <c r="C172" s="84"/>
      <c r="D172" s="84"/>
      <c r="E172" s="85"/>
      <c r="F172" s="85"/>
      <c r="G172" s="85"/>
      <c r="H172" s="85"/>
      <c r="I172" s="86"/>
      <c r="J172" s="86"/>
      <c r="K172" s="86"/>
      <c r="L172" s="86"/>
      <c r="M172" s="86"/>
    </row>
    <row r="173" spans="8:8" ht="16.5" customHeight="1">
      <c r="A173" s="22" t="s">
        <v>172</v>
      </c>
    </row>
    <row r="174" spans="8:8">
      <c r="A174" s="101" t="s">
        <v>173</v>
      </c>
      <c r="B174" s="101"/>
      <c r="C174" s="101"/>
      <c r="D174" s="101"/>
      <c r="E174" s="101"/>
      <c r="F174" s="101" t="s">
        <v>174</v>
      </c>
      <c r="G174" s="101"/>
      <c r="H174" s="101"/>
      <c r="I174" s="101"/>
      <c r="J174" s="101" t="s">
        <v>66</v>
      </c>
      <c r="K174" s="101"/>
      <c r="L174" s="101"/>
      <c r="M174" s="101"/>
    </row>
    <row r="175" spans="8:8" ht="16.5">
      <c r="A175" s="101"/>
      <c r="B175" s="101"/>
      <c r="C175" s="101"/>
      <c r="D175" s="101"/>
      <c r="E175" s="101"/>
      <c r="F175" s="102" t="s">
        <v>175</v>
      </c>
      <c r="G175" s="102" t="s">
        <v>176</v>
      </c>
      <c r="H175" s="102" t="s">
        <v>177</v>
      </c>
      <c r="I175" s="102" t="s">
        <v>178</v>
      </c>
      <c r="J175" s="101"/>
      <c r="K175" s="101"/>
      <c r="L175" s="101"/>
      <c r="M175" s="101"/>
    </row>
    <row r="176" spans="8:8">
      <c r="A176" s="92" t="s">
        <v>226</v>
      </c>
      <c r="B176" s="92"/>
      <c r="C176" s="92"/>
      <c r="D176" s="92"/>
      <c r="E176" s="92"/>
      <c r="F176" s="206">
        <v>4.0</v>
      </c>
      <c r="G176" s="206">
        <v>1594.71</v>
      </c>
      <c r="H176" s="206">
        <v>4.0</v>
      </c>
      <c r="I176" s="206">
        <v>1594.71</v>
      </c>
      <c r="J176" s="106"/>
      <c r="K176" s="106"/>
      <c r="L176" s="106"/>
      <c r="M176" s="106"/>
    </row>
    <row r="177" spans="8:8">
      <c r="A177" s="92" t="s">
        <v>227</v>
      </c>
      <c r="B177" s="92"/>
      <c r="C177" s="92"/>
      <c r="D177" s="92"/>
      <c r="E177" s="92"/>
      <c r="F177" s="206"/>
      <c r="G177" s="206"/>
      <c r="H177" s="206"/>
      <c r="I177" s="206"/>
      <c r="J177" s="106"/>
      <c r="K177" s="106"/>
      <c r="L177" s="106"/>
      <c r="M177" s="106"/>
    </row>
    <row r="178" spans="8:8">
      <c r="A178" s="92" t="s">
        <v>228</v>
      </c>
      <c r="B178" s="92"/>
      <c r="C178" s="92"/>
      <c r="D178" s="92"/>
      <c r="E178" s="92"/>
      <c r="F178" s="206">
        <v>28.0</v>
      </c>
      <c r="G178" s="206">
        <v>32992.86</v>
      </c>
      <c r="H178" s="206">
        <v>28.0</v>
      </c>
      <c r="I178" s="206">
        <v>32992.86</v>
      </c>
      <c r="J178" s="106"/>
      <c r="K178" s="106"/>
      <c r="L178" s="106"/>
      <c r="M178" s="106"/>
    </row>
    <row r="179" spans="8:8">
      <c r="A179" s="92" t="s">
        <v>229</v>
      </c>
      <c r="B179" s="92"/>
      <c r="C179" s="92"/>
      <c r="D179" s="92"/>
      <c r="E179" s="92"/>
      <c r="F179" s="206">
        <v>8.0</v>
      </c>
      <c r="G179" s="206">
        <v>3831.11</v>
      </c>
      <c r="H179" s="206">
        <v>8.0</v>
      </c>
      <c r="I179" s="206">
        <v>3831.11</v>
      </c>
      <c r="J179" s="106"/>
      <c r="K179" s="106"/>
      <c r="L179" s="106"/>
      <c r="M179" s="106"/>
    </row>
    <row r="180" spans="8:8">
      <c r="A180" s="92" t="s">
        <v>230</v>
      </c>
      <c r="B180" s="92"/>
      <c r="C180" s="92"/>
      <c r="D180" s="92"/>
      <c r="E180" s="92"/>
      <c r="F180" s="206">
        <v>14.0</v>
      </c>
      <c r="G180" s="206">
        <v>9678.49</v>
      </c>
      <c r="H180" s="206">
        <v>14.0</v>
      </c>
      <c r="I180" s="206">
        <v>9678.49</v>
      </c>
      <c r="J180" s="106"/>
      <c r="K180" s="106"/>
      <c r="L180" s="106"/>
      <c r="M180" s="106"/>
    </row>
    <row r="181" spans="8:8">
      <c r="A181" s="92" t="s">
        <v>231</v>
      </c>
      <c r="B181" s="92"/>
      <c r="C181" s="92"/>
      <c r="D181" s="92"/>
      <c r="E181" s="92"/>
      <c r="F181" s="206"/>
      <c r="G181" s="206"/>
      <c r="H181" s="206"/>
      <c r="I181" s="206"/>
      <c r="J181" s="106"/>
      <c r="K181" s="106"/>
      <c r="L181" s="106"/>
      <c r="M181" s="106"/>
    </row>
    <row r="182" spans="8:8">
      <c r="A182" s="92" t="s">
        <v>232</v>
      </c>
      <c r="B182" s="92"/>
      <c r="C182" s="92"/>
      <c r="D182" s="92"/>
      <c r="E182" s="92"/>
      <c r="F182" s="206"/>
      <c r="G182" s="206"/>
      <c r="H182" s="206"/>
      <c r="I182" s="206"/>
      <c r="J182" s="106"/>
      <c r="K182" s="106"/>
      <c r="L182" s="106"/>
      <c r="M182" s="106"/>
    </row>
    <row r="183" spans="8:8">
      <c r="A183" s="92" t="s">
        <v>233</v>
      </c>
      <c r="B183" s="92"/>
      <c r="C183" s="92"/>
      <c r="D183" s="92"/>
      <c r="E183" s="92"/>
      <c r="F183" s="206"/>
      <c r="G183" s="206"/>
      <c r="H183" s="206"/>
      <c r="I183" s="207"/>
      <c r="J183" s="106"/>
      <c r="K183" s="106"/>
      <c r="L183" s="106"/>
      <c r="M183" s="106"/>
    </row>
    <row r="184" spans="8:8">
      <c r="A184" s="92" t="s">
        <v>234</v>
      </c>
      <c r="B184" s="92"/>
      <c r="C184" s="92"/>
      <c r="D184" s="92"/>
      <c r="E184" s="92"/>
      <c r="F184" s="206"/>
      <c r="G184" s="206"/>
      <c r="H184" s="206"/>
      <c r="I184" s="206"/>
      <c r="J184" s="106"/>
      <c r="K184" s="106"/>
      <c r="L184" s="106"/>
      <c r="M184" s="106"/>
    </row>
    <row r="185" spans="8:8">
      <c r="A185" s="92" t="s">
        <v>235</v>
      </c>
      <c r="B185" s="92"/>
      <c r="C185" s="92"/>
      <c r="D185" s="92"/>
      <c r="E185" s="92"/>
      <c r="F185" s="206"/>
      <c r="G185" s="206"/>
      <c r="H185" s="206"/>
      <c r="I185" s="206"/>
      <c r="J185" s="106"/>
      <c r="K185" s="106"/>
      <c r="L185" s="106"/>
      <c r="M185" s="106"/>
    </row>
    <row r="186" spans="8:8">
      <c r="A186" s="208"/>
      <c r="B186" s="208"/>
      <c r="C186" s="208"/>
      <c r="D186" s="208"/>
      <c r="E186" s="208"/>
      <c r="F186" s="206"/>
      <c r="G186" s="206"/>
      <c r="H186" s="206"/>
      <c r="I186" s="206"/>
      <c r="J186" s="209"/>
      <c r="K186" s="209"/>
      <c r="L186" s="209"/>
      <c r="M186" s="209"/>
    </row>
    <row r="187" spans="8:8" ht="15.0" customHeight="1">
      <c r="A187" s="22" t="s">
        <v>179</v>
      </c>
      <c r="B187" s="22"/>
    </row>
    <row r="188" spans="8:8">
      <c r="A188" s="101" t="s">
        <v>180</v>
      </c>
      <c r="B188" s="101"/>
      <c r="C188" s="101"/>
      <c r="D188" s="101"/>
      <c r="E188" s="101"/>
      <c r="F188" s="101" t="s">
        <v>181</v>
      </c>
      <c r="G188" s="101"/>
      <c r="H188" s="101"/>
      <c r="I188" s="102" t="s">
        <v>182</v>
      </c>
      <c r="J188" s="101" t="s">
        <v>66</v>
      </c>
      <c r="K188" s="101"/>
      <c r="L188" s="101"/>
      <c r="M188" s="101"/>
    </row>
    <row r="189" spans="8:8">
      <c r="A189" s="92" t="s">
        <v>183</v>
      </c>
      <c r="B189" s="92"/>
      <c r="C189" s="92"/>
      <c r="D189" s="92"/>
      <c r="E189" s="92"/>
      <c r="F189" s="106"/>
      <c r="G189" s="106"/>
      <c r="H189" s="106"/>
      <c r="I189" s="104"/>
      <c r="J189" s="106"/>
      <c r="K189" s="106"/>
      <c r="L189" s="106"/>
      <c r="M189" s="106"/>
    </row>
    <row r="190" spans="8:8">
      <c r="A190" s="92" t="s">
        <v>222</v>
      </c>
      <c r="B190" s="92"/>
      <c r="C190" s="92"/>
      <c r="D190" s="92"/>
      <c r="E190" s="92"/>
      <c r="F190" s="106"/>
      <c r="G190" s="106"/>
      <c r="H190" s="106"/>
      <c r="I190" s="104"/>
      <c r="J190" s="106"/>
      <c r="K190" s="106"/>
      <c r="L190" s="106"/>
      <c r="M190" s="106"/>
    </row>
    <row r="191" spans="8:8">
      <c r="A191" s="92" t="s">
        <v>223</v>
      </c>
      <c r="B191" s="92"/>
      <c r="C191" s="92"/>
      <c r="D191" s="92"/>
      <c r="E191" s="92"/>
      <c r="F191" s="106"/>
      <c r="G191" s="106"/>
      <c r="H191" s="106"/>
      <c r="I191" s="104"/>
      <c r="J191" s="106"/>
      <c r="K191" s="106"/>
      <c r="L191" s="106"/>
      <c r="M191" s="106"/>
    </row>
    <row r="192" spans="8:8">
      <c r="A192" s="92" t="s">
        <v>224</v>
      </c>
      <c r="B192" s="92"/>
      <c r="C192" s="92"/>
      <c r="D192" s="92"/>
      <c r="E192" s="92"/>
      <c r="F192" s="106"/>
      <c r="G192" s="106"/>
      <c r="H192" s="106"/>
      <c r="I192" s="104"/>
      <c r="J192" s="106"/>
      <c r="K192" s="106"/>
      <c r="L192" s="106"/>
      <c r="M192" s="106"/>
    </row>
    <row r="193" spans="8:8" ht="16.5" customHeight="1">
      <c r="A193" s="92" t="s">
        <v>225</v>
      </c>
      <c r="B193" s="92"/>
      <c r="C193" s="92"/>
      <c r="D193" s="92"/>
      <c r="E193" s="92"/>
      <c r="F193" s="106"/>
      <c r="G193" s="106"/>
      <c r="H193" s="106"/>
      <c r="I193" s="104"/>
      <c r="J193" s="106"/>
      <c r="K193" s="106"/>
      <c r="L193" s="106"/>
      <c r="M193" s="106"/>
    </row>
    <row r="194" spans="8:8" ht="16.5" customHeight="1">
      <c r="A194" s="208"/>
      <c r="B194" s="208"/>
      <c r="C194" s="208"/>
      <c r="D194" s="208"/>
      <c r="E194" s="208"/>
      <c r="F194" s="209"/>
      <c r="G194" s="209"/>
      <c r="H194" s="209"/>
      <c r="J194" s="209"/>
      <c r="K194" s="209"/>
      <c r="L194" s="209"/>
      <c r="M194" s="209"/>
    </row>
    <row r="195" spans="8:8" ht="24.0" customHeight="1">
      <c r="A195" s="22" t="s">
        <v>184</v>
      </c>
    </row>
    <row r="196" spans="8:8" ht="24.0" customHeight="1">
      <c r="A196" s="210" t="s">
        <v>185</v>
      </c>
      <c r="B196" s="210"/>
      <c r="C196" s="211" t="s">
        <v>186</v>
      </c>
      <c r="D196" s="211" t="s">
        <v>187</v>
      </c>
      <c r="E196" s="211" t="s">
        <v>188</v>
      </c>
      <c r="F196" s="210" t="s">
        <v>96</v>
      </c>
      <c r="G196" s="210"/>
      <c r="H196" s="210"/>
      <c r="I196" s="210"/>
      <c r="J196" s="210" t="s">
        <v>156</v>
      </c>
      <c r="K196" s="210"/>
      <c r="L196" s="210"/>
      <c r="M196" s="210"/>
    </row>
    <row r="197" spans="8:8" ht="24.0" customHeight="1">
      <c r="A197" s="212" t="s">
        <v>189</v>
      </c>
      <c r="B197" s="213"/>
      <c r="C197" s="206"/>
      <c r="D197" s="206"/>
      <c r="E197" s="206"/>
      <c r="F197" s="201"/>
      <c r="G197" s="202"/>
      <c r="H197" s="202"/>
      <c r="I197" s="203"/>
      <c r="J197" s="196"/>
      <c r="K197" s="197"/>
      <c r="L197" s="197"/>
      <c r="M197" s="198"/>
    </row>
    <row r="198" spans="8:8" ht="24.0" customHeight="1">
      <c r="A198" s="212" t="s">
        <v>190</v>
      </c>
      <c r="B198" s="213"/>
      <c r="C198" s="206"/>
      <c r="D198" s="206"/>
      <c r="E198" s="206"/>
      <c r="F198" s="201"/>
      <c r="G198" s="202"/>
      <c r="H198" s="202"/>
      <c r="I198" s="203"/>
      <c r="J198" s="196"/>
      <c r="K198" s="197"/>
      <c r="L198" s="197"/>
      <c r="M198" s="198"/>
    </row>
    <row r="199" spans="8:8" ht="24.0" customHeight="1">
      <c r="A199" s="212" t="s">
        <v>191</v>
      </c>
      <c r="B199" s="213"/>
      <c r="C199" s="206"/>
      <c r="D199" s="206"/>
      <c r="E199" s="206"/>
      <c r="F199" s="201"/>
      <c r="G199" s="202"/>
      <c r="H199" s="202"/>
      <c r="I199" s="203"/>
      <c r="J199" s="196"/>
      <c r="K199" s="197"/>
      <c r="L199" s="197"/>
      <c r="M199" s="198"/>
    </row>
    <row r="200" spans="8:8" ht="24.0" customHeight="1">
      <c r="A200" s="212" t="s">
        <v>192</v>
      </c>
      <c r="B200" s="213"/>
      <c r="C200" s="206"/>
      <c r="D200" s="206"/>
      <c r="E200" s="206"/>
      <c r="F200" s="201"/>
      <c r="G200" s="202"/>
      <c r="H200" s="202"/>
      <c r="I200" s="203"/>
      <c r="J200" s="196"/>
      <c r="K200" s="197"/>
      <c r="L200" s="197"/>
      <c r="M200" s="198"/>
    </row>
    <row r="201" spans="8:8" ht="24.0" customHeight="1">
      <c r="A201" s="212" t="s">
        <v>193</v>
      </c>
      <c r="B201" s="213"/>
      <c r="C201" s="206"/>
      <c r="D201" s="206"/>
      <c r="E201" s="206"/>
      <c r="F201" s="201"/>
      <c r="G201" s="202"/>
      <c r="H201" s="202"/>
      <c r="I201" s="203"/>
      <c r="J201" s="196"/>
      <c r="K201" s="197"/>
      <c r="L201" s="197"/>
      <c r="M201" s="198"/>
    </row>
    <row r="202" spans="8:8" ht="24.0" customHeight="1">
      <c r="A202" s="212" t="s">
        <v>194</v>
      </c>
      <c r="B202" s="213"/>
      <c r="C202" s="206"/>
      <c r="D202" s="206"/>
      <c r="E202" s="206"/>
      <c r="F202" s="201"/>
      <c r="G202" s="202"/>
      <c r="H202" s="202"/>
      <c r="I202" s="203"/>
      <c r="J202" s="196"/>
      <c r="K202" s="197"/>
      <c r="L202" s="197"/>
      <c r="M202" s="198"/>
    </row>
    <row r="203" spans="8:8" ht="24.0" customHeight="1">
      <c r="A203" s="212" t="s">
        <v>195</v>
      </c>
      <c r="B203" s="213"/>
      <c r="C203" s="206"/>
      <c r="D203" s="206"/>
      <c r="E203" s="206"/>
      <c r="F203" s="201"/>
      <c r="G203" s="202"/>
      <c r="H203" s="202"/>
      <c r="I203" s="203"/>
      <c r="J203" s="196"/>
      <c r="K203" s="197"/>
      <c r="L203" s="197"/>
      <c r="M203" s="198"/>
    </row>
    <row r="204" spans="8:8" ht="24.0" customHeight="1">
      <c r="A204" s="212" t="s">
        <v>196</v>
      </c>
      <c r="B204" s="213"/>
      <c r="C204" s="206"/>
      <c r="D204" s="206"/>
      <c r="E204" s="206"/>
      <c r="F204" s="201"/>
      <c r="G204" s="202"/>
      <c r="H204" s="202"/>
      <c r="I204" s="203"/>
      <c r="J204" s="196"/>
      <c r="K204" s="197"/>
      <c r="L204" s="197"/>
      <c r="M204" s="198"/>
    </row>
    <row r="205" spans="8:8" ht="29.1" customHeight="1">
      <c r="A205" s="212" t="s">
        <v>197</v>
      </c>
      <c r="B205" s="213"/>
      <c r="C205" s="206"/>
      <c r="D205" s="206"/>
      <c r="E205" s="206"/>
      <c r="F205" s="201"/>
      <c r="G205" s="202"/>
      <c r="H205" s="202"/>
      <c r="I205" s="203"/>
      <c r="J205" s="196"/>
      <c r="K205" s="197"/>
      <c r="L205" s="197"/>
      <c r="M205" s="198"/>
    </row>
    <row r="206" spans="8:8" ht="29.1" customHeight="1">
      <c r="A206" s="212" t="s">
        <v>198</v>
      </c>
      <c r="B206" s="213"/>
      <c r="C206" s="206"/>
      <c r="D206" s="206"/>
      <c r="E206" s="206"/>
      <c r="F206" s="201"/>
      <c r="G206" s="202"/>
      <c r="H206" s="202"/>
      <c r="I206" s="203"/>
      <c r="J206" s="196"/>
      <c r="K206" s="197"/>
      <c r="L206" s="197"/>
      <c r="M206" s="198"/>
    </row>
    <row r="207" spans="8:8" ht="29.1" customHeight="1">
      <c r="A207" s="212" t="s">
        <v>221</v>
      </c>
      <c r="B207" s="213"/>
      <c r="C207" s="206"/>
      <c r="D207" s="206"/>
      <c r="E207" s="206"/>
      <c r="F207" s="201"/>
      <c r="G207" s="202"/>
      <c r="H207" s="202"/>
      <c r="I207" s="203"/>
      <c r="J207" s="196"/>
      <c r="K207" s="197"/>
      <c r="L207" s="197"/>
      <c r="M207" s="198"/>
    </row>
    <row r="212" spans="8:8" s="71" ht="20.25" customFormat="1" customHeight="1">
      <c r="A212" s="199"/>
      <c r="B212" s="199"/>
      <c r="C212" s="199"/>
      <c r="D212" s="158"/>
      <c r="E212" s="158"/>
      <c r="F212" s="158"/>
      <c r="G212" s="158"/>
      <c r="J212" s="75"/>
      <c r="K212" s="75"/>
      <c r="L212" s="75"/>
      <c r="M212" s="75"/>
    </row>
    <row r="217" spans="8:8" s="71" ht="20.25" customFormat="1" customHeight="1">
      <c r="A217" s="199"/>
      <c r="B217" s="199"/>
      <c r="C217" s="199"/>
      <c r="D217" s="158"/>
      <c r="E217" s="158"/>
      <c r="F217" s="158"/>
      <c r="G217" s="158"/>
      <c r="J217" s="75"/>
      <c r="K217" s="75"/>
      <c r="L217" s="75"/>
      <c r="M217" s="75"/>
    </row>
    <row r="225" spans="8:8" s="71" ht="20.25" customFormat="1" customHeight="1">
      <c r="A225" s="188"/>
      <c r="B225" s="188"/>
      <c r="C225" s="188"/>
      <c r="D225" s="75"/>
      <c r="E225" s="75"/>
      <c r="F225" s="75"/>
      <c r="G225" s="189"/>
      <c r="H225" s="189"/>
      <c r="I225" s="189"/>
      <c r="J225" s="75"/>
      <c r="K225" s="75"/>
      <c r="L225" s="75"/>
      <c r="M225" s="75"/>
    </row>
    <row r="253" spans="8:8">
      <c r="A253" s="214"/>
      <c r="B253" s="158"/>
      <c r="C253" s="158"/>
      <c r="D253" s="158"/>
      <c r="E253" s="158"/>
      <c r="F253" s="159"/>
      <c r="G253" s="159"/>
      <c r="H253" s="159"/>
      <c r="I253" s="159"/>
      <c r="J253" s="159"/>
      <c r="K253" s="159"/>
      <c r="L253" s="159"/>
      <c r="M253" s="159"/>
    </row>
    <row r="254" spans="8:8">
      <c r="A254" s="214"/>
      <c r="B254" s="158"/>
      <c r="C254" s="158"/>
      <c r="D254" s="158"/>
      <c r="E254" s="158"/>
      <c r="F254" s="159"/>
      <c r="G254" s="159"/>
      <c r="H254" s="159"/>
      <c r="I254" s="159"/>
      <c r="J254" s="159"/>
      <c r="K254" s="159"/>
      <c r="L254" s="159"/>
      <c r="M254" s="159"/>
    </row>
  </sheetData>
  <mergeCells count="399">
    <mergeCell ref="A207:B207"/>
    <mergeCell ref="J199:M199"/>
    <mergeCell ref="A197:B197"/>
    <mergeCell ref="F199:I199"/>
    <mergeCell ref="A199:B199"/>
    <mergeCell ref="J189:M189"/>
    <mergeCell ref="A167:C167"/>
    <mergeCell ref="J167:M167"/>
    <mergeCell ref="D167:G167"/>
    <mergeCell ref="J177:M177"/>
    <mergeCell ref="A178:E178"/>
    <mergeCell ref="J157:M157"/>
    <mergeCell ref="J196:M196"/>
    <mergeCell ref="A177:E177"/>
    <mergeCell ref="J176:M176"/>
    <mergeCell ref="A157:H157"/>
    <mergeCell ref="J183:M183"/>
    <mergeCell ref="F191:H191"/>
    <mergeCell ref="J132:M132"/>
    <mergeCell ref="E116:H116"/>
    <mergeCell ref="A123:C123"/>
    <mergeCell ref="A95:C95"/>
    <mergeCell ref="I104:K104"/>
    <mergeCell ref="L101:M101"/>
    <mergeCell ref="I101:K101"/>
    <mergeCell ref="E101:H101"/>
    <mergeCell ref="L114:M114"/>
    <mergeCell ref="E106:H106"/>
    <mergeCell ref="A109:C109"/>
    <mergeCell ref="D83:E83"/>
    <mergeCell ref="I98:K98"/>
    <mergeCell ref="J90:M90"/>
    <mergeCell ref="A96:C96"/>
    <mergeCell ref="J89:M89"/>
    <mergeCell ref="A112:C112"/>
    <mergeCell ref="I106:K106"/>
    <mergeCell ref="L109:M109"/>
    <mergeCell ref="I109:K109"/>
    <mergeCell ref="E109:H109"/>
    <mergeCell ref="A106:C106"/>
    <mergeCell ref="I96:K96"/>
    <mergeCell ref="A70:G70"/>
    <mergeCell ref="J70:M70"/>
    <mergeCell ref="E103:H103"/>
    <mergeCell ref="A89:G89"/>
    <mergeCell ref="L96:M96"/>
    <mergeCell ref="L103:M103"/>
    <mergeCell ref="E95:H95"/>
    <mergeCell ref="A98:C98"/>
    <mergeCell ref="E104:H104"/>
    <mergeCell ref="I95:K95"/>
    <mergeCell ref="L95:M95"/>
    <mergeCell ref="L104:M104"/>
    <mergeCell ref="E96:H96"/>
    <mergeCell ref="A101:C101"/>
    <mergeCell ref="L106:M106"/>
    <mergeCell ref="E98:H98"/>
    <mergeCell ref="A104:C104"/>
    <mergeCell ref="L98:M98"/>
    <mergeCell ref="A86:G86"/>
    <mergeCell ref="F83:G83"/>
    <mergeCell ref="A87:G87"/>
    <mergeCell ref="J86:M86"/>
    <mergeCell ref="A90:G90"/>
    <mergeCell ref="J77:M77"/>
    <mergeCell ref="A65:B65"/>
    <mergeCell ref="G62:K62"/>
    <mergeCell ref="E110:H110"/>
    <mergeCell ref="I103:K103"/>
    <mergeCell ref="A103:C103"/>
    <mergeCell ref="J87:M87"/>
    <mergeCell ref="D65:F65"/>
    <mergeCell ref="A77:G77"/>
    <mergeCell ref="J73:M73"/>
    <mergeCell ref="F53:G53"/>
    <mergeCell ref="A62:B62"/>
    <mergeCell ref="G65:K65"/>
    <mergeCell ref="A44:M44"/>
    <mergeCell ref="B32:M32"/>
    <mergeCell ref="B22:M22"/>
    <mergeCell ref="A4:M4"/>
    <mergeCell ref="C53:D53"/>
    <mergeCell ref="L65:M65"/>
    <mergeCell ref="A73:G73"/>
    <mergeCell ref="L62:M62"/>
    <mergeCell ref="D62:F62"/>
    <mergeCell ref="A179:E179"/>
    <mergeCell ref="D162:G162"/>
    <mergeCell ref="J170:L170"/>
    <mergeCell ref="D36:M36"/>
    <mergeCell ref="I121:K121"/>
    <mergeCell ref="M50:M51"/>
    <mergeCell ref="B50:D50"/>
    <mergeCell ref="A81:A83"/>
    <mergeCell ref="B81:B83"/>
    <mergeCell ref="E127:E128"/>
    <mergeCell ref="A205:B205"/>
    <mergeCell ref="J181:M181"/>
    <mergeCell ref="A180:E180"/>
    <mergeCell ref="J206:M206"/>
    <mergeCell ref="F198:I198"/>
    <mergeCell ref="A204:B204"/>
    <mergeCell ref="F203:I203"/>
    <mergeCell ref="J197:M197"/>
    <mergeCell ref="A182:E182"/>
    <mergeCell ref="J198:M198"/>
    <mergeCell ref="A206:B206"/>
    <mergeCell ref="F207:I207"/>
    <mergeCell ref="F197:I197"/>
    <mergeCell ref="J207:M207"/>
    <mergeCell ref="J180:M180"/>
    <mergeCell ref="A201:B201"/>
    <mergeCell ref="J203:M203"/>
    <mergeCell ref="A181:E181"/>
    <mergeCell ref="F200:I200"/>
    <mergeCell ref="F201:I201"/>
    <mergeCell ref="J182:M182"/>
    <mergeCell ref="E122:H122"/>
    <mergeCell ref="K54:L54"/>
    <mergeCell ref="A74:G74"/>
    <mergeCell ref="J74:M74"/>
    <mergeCell ref="A176:E176"/>
    <mergeCell ref="F149:I149"/>
    <mergeCell ref="J162:M162"/>
    <mergeCell ref="A45:M45"/>
    <mergeCell ref="L80:M80"/>
    <mergeCell ref="K55:L55"/>
    <mergeCell ref="F55:G55"/>
    <mergeCell ref="C55:D55"/>
    <mergeCell ref="A46:M46"/>
    <mergeCell ref="A47:M47"/>
    <mergeCell ref="B33:M33"/>
    <mergeCell ref="G170:I170"/>
    <mergeCell ref="F143:J143"/>
    <mergeCell ref="A162:C162"/>
    <mergeCell ref="J152:K152"/>
    <mergeCell ref="L143:M143"/>
    <mergeCell ref="L139:M139"/>
    <mergeCell ref="A25:M25"/>
    <mergeCell ref="C80:E80"/>
    <mergeCell ref="I122:K122"/>
    <mergeCell ref="B24:M24"/>
    <mergeCell ref="A164:C164"/>
    <mergeCell ref="J135:M135"/>
    <mergeCell ref="A134:F134"/>
    <mergeCell ref="D39:M39"/>
    <mergeCell ref="B7:M7"/>
    <mergeCell ref="B8:M8"/>
    <mergeCell ref="B23:M23"/>
    <mergeCell ref="B28:M28"/>
    <mergeCell ref="B27:M27"/>
    <mergeCell ref="D37:M37"/>
    <mergeCell ref="I50:J50"/>
    <mergeCell ref="B6:M6"/>
    <mergeCell ref="B5:M5"/>
    <mergeCell ref="B16:M16"/>
    <mergeCell ref="A121:C121"/>
    <mergeCell ref="G135:I135"/>
    <mergeCell ref="L121:M121"/>
    <mergeCell ref="B19:M19"/>
    <mergeCell ref="B11:M11"/>
    <mergeCell ref="B15:M15"/>
    <mergeCell ref="B13:M13"/>
    <mergeCell ref="A17:M17"/>
    <mergeCell ref="L122:M122"/>
    <mergeCell ref="F80:G80"/>
    <mergeCell ref="A127:D128"/>
    <mergeCell ref="F139:J139"/>
    <mergeCell ref="A131:F131"/>
    <mergeCell ref="J131:M131"/>
    <mergeCell ref="G132:I132"/>
    <mergeCell ref="A132:F132"/>
    <mergeCell ref="G131:I131"/>
    <mergeCell ref="B10:M10"/>
    <mergeCell ref="B18:M18"/>
    <mergeCell ref="B14:M14"/>
    <mergeCell ref="B12:M12"/>
    <mergeCell ref="D38:M38"/>
    <mergeCell ref="B9:M9"/>
    <mergeCell ref="H80:I80"/>
    <mergeCell ref="B26:M26"/>
    <mergeCell ref="A122:C122"/>
    <mergeCell ref="E50:G50"/>
    <mergeCell ref="J80:K80"/>
    <mergeCell ref="C51:D51"/>
    <mergeCell ref="F51:G51"/>
    <mergeCell ref="A36:C36"/>
    <mergeCell ref="A200:B200"/>
    <mergeCell ref="F206:I206"/>
    <mergeCell ref="J200:M200"/>
    <mergeCell ref="J201:M201"/>
    <mergeCell ref="A171:B171"/>
    <mergeCell ref="A191:E191"/>
    <mergeCell ref="J171:L171"/>
    <mergeCell ref="D165:G165"/>
    <mergeCell ref="F174:I174"/>
    <mergeCell ref="A166:C166"/>
    <mergeCell ref="J165:M165"/>
    <mergeCell ref="J166:M166"/>
    <mergeCell ref="F144:J144"/>
    <mergeCell ref="A155:H155"/>
    <mergeCell ref="F150:I150"/>
    <mergeCell ref="J150:K150"/>
    <mergeCell ref="A141:E141"/>
    <mergeCell ref="F141:J141"/>
    <mergeCell ref="L141:M141"/>
    <mergeCell ref="J163:M163"/>
    <mergeCell ref="E171:F171"/>
    <mergeCell ref="A163:C163"/>
    <mergeCell ref="D166:G166"/>
    <mergeCell ref="G171:I171"/>
    <mergeCell ref="A156:H156"/>
    <mergeCell ref="J156:M156"/>
    <mergeCell ref="A144:E144"/>
    <mergeCell ref="J155:M155"/>
    <mergeCell ref="C171:D171"/>
    <mergeCell ref="A140:E140"/>
    <mergeCell ref="D163:G163"/>
    <mergeCell ref="L144:M144"/>
    <mergeCell ref="A165:C165"/>
    <mergeCell ref="F140:J140"/>
    <mergeCell ref="I123:K123"/>
    <mergeCell ref="A117:C117"/>
    <mergeCell ref="L116:M116"/>
    <mergeCell ref="L67:M67"/>
    <mergeCell ref="E59:H59"/>
    <mergeCell ref="A67:B67"/>
    <mergeCell ref="I59:J59"/>
    <mergeCell ref="G64:K64"/>
    <mergeCell ref="G67:K67"/>
    <mergeCell ref="C54:D54"/>
    <mergeCell ref="K59:M59"/>
    <mergeCell ref="A59:D59"/>
    <mergeCell ref="K53:L53"/>
    <mergeCell ref="L118:M118"/>
    <mergeCell ref="E113:H113"/>
    <mergeCell ref="A118:C118"/>
    <mergeCell ref="I113:K113"/>
    <mergeCell ref="E118:H118"/>
    <mergeCell ref="J88:M88"/>
    <mergeCell ref="A64:B64"/>
    <mergeCell ref="J91:M91"/>
    <mergeCell ref="A72:G72"/>
    <mergeCell ref="J72:M72"/>
    <mergeCell ref="J81:K83"/>
    <mergeCell ref="H81:I83"/>
    <mergeCell ref="D81:E81"/>
    <mergeCell ref="J76:M76"/>
    <mergeCell ref="E102:H102"/>
    <mergeCell ref="I111:K111"/>
    <mergeCell ref="L105:M105"/>
    <mergeCell ref="E112:H112"/>
    <mergeCell ref="I102:K102"/>
    <mergeCell ref="L102:M102"/>
    <mergeCell ref="A97:C97"/>
    <mergeCell ref="A91:G91"/>
    <mergeCell ref="E111:H111"/>
    <mergeCell ref="L97:M97"/>
    <mergeCell ref="I97:K97"/>
    <mergeCell ref="E97:H97"/>
    <mergeCell ref="I105:K105"/>
    <mergeCell ref="I110:K110"/>
    <mergeCell ref="A88:G88"/>
    <mergeCell ref="E105:H105"/>
    <mergeCell ref="A76:G76"/>
    <mergeCell ref="L81:M83"/>
    <mergeCell ref="A52:A55"/>
    <mergeCell ref="L64:M64"/>
    <mergeCell ref="F54:G54"/>
    <mergeCell ref="D64:F64"/>
    <mergeCell ref="A43:M43"/>
    <mergeCell ref="A31:M31"/>
    <mergeCell ref="A21:M21"/>
    <mergeCell ref="A2:M2"/>
    <mergeCell ref="A116:C116"/>
    <mergeCell ref="E123:H123"/>
    <mergeCell ref="L117:M117"/>
    <mergeCell ref="I117:K117"/>
    <mergeCell ref="E121:H121"/>
    <mergeCell ref="L63:M63"/>
    <mergeCell ref="F52:G52"/>
    <mergeCell ref="A58:D58"/>
    <mergeCell ref="D66:F66"/>
    <mergeCell ref="A198:B198"/>
    <mergeCell ref="J204:M204"/>
    <mergeCell ref="F205:I205"/>
    <mergeCell ref="F193:H193"/>
    <mergeCell ref="J193:M193"/>
    <mergeCell ref="A193:E193"/>
    <mergeCell ref="G134:I134"/>
    <mergeCell ref="C170:D170"/>
    <mergeCell ref="A139:E139"/>
    <mergeCell ref="J149:K149"/>
    <mergeCell ref="A183:E183"/>
    <mergeCell ref="J174:M175"/>
    <mergeCell ref="E170:F170"/>
    <mergeCell ref="L115:M115"/>
    <mergeCell ref="E114:H114"/>
    <mergeCell ref="A115:C115"/>
    <mergeCell ref="E115:H115"/>
    <mergeCell ref="I114:K114"/>
    <mergeCell ref="E117:H117"/>
    <mergeCell ref="I118:K118"/>
    <mergeCell ref="A114:C114"/>
    <mergeCell ref="L113:M113"/>
    <mergeCell ref="F190:H190"/>
    <mergeCell ref="A174:E175"/>
    <mergeCell ref="J179:M179"/>
    <mergeCell ref="A143:E143"/>
    <mergeCell ref="J134:M134"/>
    <mergeCell ref="F126:H126"/>
    <mergeCell ref="A203:B203"/>
    <mergeCell ref="J190:M190"/>
    <mergeCell ref="A189:E189"/>
    <mergeCell ref="A185:E185"/>
    <mergeCell ref="J185:M185"/>
    <mergeCell ref="F152:I152"/>
    <mergeCell ref="I126:M126"/>
    <mergeCell ref="A135:F135"/>
    <mergeCell ref="J205:M205"/>
    <mergeCell ref="F196:I196"/>
    <mergeCell ref="A202:B202"/>
    <mergeCell ref="J178:M178"/>
    <mergeCell ref="D161:G161"/>
    <mergeCell ref="F151:I151"/>
    <mergeCell ref="A170:B170"/>
    <mergeCell ref="A190:E190"/>
    <mergeCell ref="F202:I202"/>
    <mergeCell ref="J191:M191"/>
    <mergeCell ref="A192:E192"/>
    <mergeCell ref="F192:H192"/>
    <mergeCell ref="J192:M192"/>
    <mergeCell ref="A184:E184"/>
    <mergeCell ref="J184:M184"/>
    <mergeCell ref="J202:M202"/>
    <mergeCell ref="F189:H189"/>
    <mergeCell ref="A196:B196"/>
    <mergeCell ref="F204:I204"/>
    <mergeCell ref="A188:E188"/>
    <mergeCell ref="F188:H188"/>
    <mergeCell ref="J188:M188"/>
    <mergeCell ref="J164:M164"/>
    <mergeCell ref="F138:J138"/>
    <mergeCell ref="J133:M133"/>
    <mergeCell ref="A145:E145"/>
    <mergeCell ref="J161:M161"/>
    <mergeCell ref="D164:G164"/>
    <mergeCell ref="J148:K148"/>
    <mergeCell ref="J151:K151"/>
    <mergeCell ref="A142:E142"/>
    <mergeCell ref="F148:I148"/>
    <mergeCell ref="L140:M140"/>
    <mergeCell ref="A161:C161"/>
    <mergeCell ref="A138:E138"/>
    <mergeCell ref="A133:F133"/>
    <mergeCell ref="G133:I133"/>
    <mergeCell ref="L145:M145"/>
    <mergeCell ref="F145:J145"/>
    <mergeCell ref="L138:M138"/>
    <mergeCell ref="L142:M142"/>
    <mergeCell ref="F142:J142"/>
    <mergeCell ref="A126:D126"/>
    <mergeCell ref="I116:K116"/>
    <mergeCell ref="L123:M123"/>
    <mergeCell ref="A105:C105"/>
    <mergeCell ref="I112:K112"/>
    <mergeCell ref="A102:C102"/>
    <mergeCell ref="D63:F63"/>
    <mergeCell ref="K50:L51"/>
    <mergeCell ref="K58:M58"/>
    <mergeCell ref="H50:H51"/>
    <mergeCell ref="K52:L52"/>
    <mergeCell ref="I58:J58"/>
    <mergeCell ref="A30:M30"/>
    <mergeCell ref="A1:M1"/>
    <mergeCell ref="I115:K115"/>
    <mergeCell ref="A111:C111"/>
    <mergeCell ref="L110:M110"/>
    <mergeCell ref="J71:M71"/>
    <mergeCell ref="E58:H58"/>
    <mergeCell ref="A66:B66"/>
    <mergeCell ref="G66:K66"/>
    <mergeCell ref="F82:G82"/>
    <mergeCell ref="A71:G71"/>
    <mergeCell ref="J75:M75"/>
    <mergeCell ref="F81:G81"/>
    <mergeCell ref="D82:E82"/>
    <mergeCell ref="L66:M66"/>
    <mergeCell ref="A63:B63"/>
    <mergeCell ref="A113:C113"/>
    <mergeCell ref="L111:M111"/>
    <mergeCell ref="A110:C110"/>
    <mergeCell ref="L112:M112"/>
    <mergeCell ref="A75:G75"/>
    <mergeCell ref="D67:F67"/>
    <mergeCell ref="D40:M40"/>
    <mergeCell ref="G63:K63"/>
    <mergeCell ref="C52:D52"/>
    <mergeCell ref="B20:M20"/>
  </mergeCells>
  <hyperlinks>
    <hyperlink ref="B14" r:id="rId1"/>
    <hyperlink ref="B16" r:id="rId2"/>
    <hyperlink ref="B20" r:id="rId3"/>
    <hyperlink ref="D82" r:id="rId4"/>
    <hyperlink ref="L141" r:id="rId5"/>
    <hyperlink ref="L142" r:id="rId6"/>
    <hyperlink ref="L140" r:id="rId7"/>
    <hyperlink ref="L144" r:id="rId8"/>
    <hyperlink ref="L145" r:id="rId9"/>
    <hyperlink ref="L139" r:id="rId10"/>
    <hyperlink ref="F149" r:id="rId11"/>
    <hyperlink ref="F152" r:id="rId12"/>
    <hyperlink ref="J156" r:id="rId13"/>
    <hyperlink ref="I96" r:id="rId14"/>
    <hyperlink ref="I97" r:id="rId15"/>
    <hyperlink ref="I98" r:id="rId16"/>
    <hyperlink ref="I102" r:id="rId17"/>
    <hyperlink ref="I103" r:id="rId18"/>
    <hyperlink ref="L103" r:id="rId19"/>
  </hyperlinks>
  <pageMargins left="0.2362204724409449" right="0.2362204724409449" top="0.7480314960629921" bottom="0.7480314960629921" header="0.31496062992125984" footer="0.31496062992125984"/>
  <pageSetup paperSize="9" scale="75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dimension ref="B1:K6"/>
  <sheetViews>
    <sheetView workbookViewId="0">
      <selection activeCell="D5" sqref="D5"/>
    </sheetView>
  </sheetViews>
  <sheetFormatPr defaultRowHeight="15.0" defaultColWidth="11"/>
  <sheetData>
    <row r="1" spans="8:8">
      <c r="E1" s="215">
        <v>1.0</v>
      </c>
      <c r="F1" s="215">
        <v>1.0</v>
      </c>
      <c r="G1" s="215">
        <v>1.0</v>
      </c>
      <c r="H1" s="215">
        <v>1.0</v>
      </c>
      <c r="I1" s="215">
        <v>1.0</v>
      </c>
      <c r="J1" s="215">
        <v>1.0</v>
      </c>
    </row>
    <row r="2" spans="8:8">
      <c r="B2" t="s">
        <v>343</v>
      </c>
      <c r="C2">
        <f>361.12+328.31+46.17+859.11</f>
        <v>1594.71</v>
      </c>
      <c r="D2">
        <v>4.0</v>
      </c>
      <c r="E2" t="s">
        <v>347</v>
      </c>
      <c r="F2" t="s">
        <v>348</v>
      </c>
      <c r="G2" t="s">
        <v>349</v>
      </c>
      <c r="H2" t="s">
        <v>350</v>
      </c>
      <c r="I2" t="s">
        <v>351</v>
      </c>
      <c r="J2" t="s">
        <v>352</v>
      </c>
    </row>
    <row r="3" spans="8:8">
      <c r="B3" t="s">
        <v>344</v>
      </c>
      <c r="C3">
        <f>2739.26+2764+1662+6137.6+480.15+500+1340.33+1000.12+1662+1469.1+4072.32+3085.6+1750+2474+1680+2140.53+2140.53+2465.5+3416.2+5450+1086+2093.32</f>
        <v>51608.56</v>
      </c>
      <c r="D3">
        <v>28.0</v>
      </c>
      <c r="E3">
        <f>1412*6</f>
        <v>8472.0</v>
      </c>
      <c r="F3">
        <f>1412*6</f>
        <v>8472.0</v>
      </c>
      <c r="G3">
        <f>1357.44*3</f>
        <v>4072.32</v>
      </c>
      <c r="H3">
        <f>1581.44*3</f>
        <v>4744.32</v>
      </c>
      <c r="I3">
        <f>1432.21*2</f>
        <v>2864.42</v>
      </c>
      <c r="J3">
        <f>1483.93*2</f>
        <v>2967.86</v>
      </c>
    </row>
    <row r="4" spans="8:8">
      <c r="C4">
        <f>+E3+F3+G3+H3+I3+J3</f>
        <v>31592.920000000002</v>
      </c>
      <c r="D4" s="216">
        <f>SUM(C3:C4)-20000</f>
        <v>63201.479999999996</v>
      </c>
    </row>
    <row r="5" spans="8:8">
      <c r="B5" t="s">
        <v>345</v>
      </c>
      <c r="C5">
        <f>619+560+743+220+661.11+418+110+500</f>
        <v>3831.11</v>
      </c>
      <c r="D5">
        <v>8.0</v>
      </c>
      <c r="E5" s="217">
        <v>1.0</v>
      </c>
      <c r="F5" s="217"/>
    </row>
    <row r="6" spans="8:8">
      <c r="B6" t="s">
        <v>346</v>
      </c>
      <c r="C6">
        <f>536.99+973.45+939.98+1340.04+200+673.55+70+1339.7+180+1432.21+210.97+1494.08+287.52</f>
        <v>9678.49</v>
      </c>
      <c r="D6">
        <v>14.0</v>
      </c>
      <c r="E6">
        <f>395*5</f>
        <v>1975.0</v>
      </c>
      <c r="F6" s="218">
        <f>150*5</f>
        <v>750.0</v>
      </c>
    </row>
  </sheetData>
  <mergeCells count="1">
    <mergeCell ref="E5:F5"/>
  </mergeCells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F8"/>
  <sheetViews>
    <sheetView workbookViewId="0" topLeftCell="A7">
      <selection activeCell="B4" sqref="B4"/>
    </sheetView>
  </sheetViews>
  <sheetFormatPr defaultRowHeight="15.0" defaultColWidth="11"/>
  <cols>
    <col min="1" max="1" customWidth="1" width="95.0" style="0"/>
  </cols>
  <sheetData>
    <row r="1" spans="8:8">
      <c r="A1" s="219" t="s">
        <v>199</v>
      </c>
      <c r="B1" s="219" t="s">
        <v>200</v>
      </c>
      <c r="C1" s="220" t="s">
        <v>95</v>
      </c>
      <c r="D1" s="220" t="s">
        <v>66</v>
      </c>
      <c r="E1" s="220" t="s">
        <v>96</v>
      </c>
    </row>
    <row r="2" spans="8:8">
      <c r="A2" s="221"/>
      <c r="B2" s="221"/>
      <c r="C2" s="220"/>
      <c r="D2" s="220"/>
      <c r="E2" s="220"/>
    </row>
    <row r="3" spans="8:8">
      <c r="A3" s="219" t="s">
        <v>201</v>
      </c>
      <c r="B3" s="219" t="s">
        <v>202</v>
      </c>
      <c r="C3" s="220"/>
      <c r="D3" s="220"/>
      <c r="E3" s="220"/>
    </row>
    <row r="4" spans="8:8" ht="99.75">
      <c r="A4" s="222" t="s">
        <v>203</v>
      </c>
      <c r="B4" s="223" t="s">
        <v>204</v>
      </c>
      <c r="C4" s="223" t="s">
        <v>205</v>
      </c>
      <c r="D4" s="223" t="s">
        <v>206</v>
      </c>
      <c r="E4" s="223" t="s">
        <v>207</v>
      </c>
    </row>
    <row r="5" spans="8:8" ht="285.0">
      <c r="B5" s="223" t="s">
        <v>208</v>
      </c>
      <c r="C5" s="223" t="s">
        <v>209</v>
      </c>
      <c r="D5" s="223" t="s">
        <v>210</v>
      </c>
      <c r="E5" s="224"/>
    </row>
    <row r="6" spans="8:8" ht="213.75">
      <c r="A6" s="222" t="s">
        <v>211</v>
      </c>
      <c r="B6" s="223" t="s">
        <v>212</v>
      </c>
      <c r="C6" s="223" t="s">
        <v>213</v>
      </c>
      <c r="E6" s="223" t="s">
        <v>214</v>
      </c>
    </row>
    <row r="7" spans="8:8" ht="85.5">
      <c r="A7" s="225" t="s">
        <v>98</v>
      </c>
      <c r="C7" s="226" t="s">
        <v>215</v>
      </c>
      <c r="D7" s="223" t="s">
        <v>216</v>
      </c>
    </row>
    <row r="8" spans="8:8" ht="142.5">
      <c r="A8" s="225" t="s">
        <v>217</v>
      </c>
      <c r="C8" s="226"/>
      <c r="D8" s="223" t="s">
        <v>218</v>
      </c>
    </row>
  </sheetData>
  <mergeCells count="4">
    <mergeCell ref="C1:C3"/>
    <mergeCell ref="C7:C8"/>
    <mergeCell ref="D1:D3"/>
    <mergeCell ref="E1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Maria Iveth Bautista Caceres</dc:creator>
  <cp:lastModifiedBy>PERSONAL</cp:lastModifiedBy>
  <dcterms:created xsi:type="dcterms:W3CDTF">2022-09-27T00:43:00Z</dcterms:created>
  <dcterms:modified xsi:type="dcterms:W3CDTF">2024-04-25T17:23:15Z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fc97e369f6d84e4eb902618baec70fa3</vt:lpwstr>
  </property>
  <property fmtid="{D5CDD505-2E9C-101B-9397-08002B2CF9AE}" pid="3" name="KSOProductBuildVer">
    <vt:lpwstr>1033-11.2.0.11486</vt:lpwstr>
  </property>
</Properties>
</file>